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710" windowHeight="4230"/>
  </bookViews>
  <sheets>
    <sheet name="Sample label" sheetId="7" r:id="rId1"/>
    <sheet name="Index" sheetId="5" state="hidden" r:id="rId2"/>
    <sheet name="Content" sheetId="6" state="hidden" r:id="rId3"/>
  </sheets>
  <definedNames>
    <definedName name="_xlnm._FilterDatabase" localSheetId="1" hidden="1">Index!$K$3:$K$6</definedName>
    <definedName name="EA">Index!$G$4:$G$11</definedName>
    <definedName name="HA">Index!$E$4:$E$11</definedName>
    <definedName name="QMCZ">Index!$M$4:$M$11</definedName>
    <definedName name="QMNJ">Index!$O$4:$O$11</definedName>
    <definedName name="RDCZ">Index!$K$4:$K$11</definedName>
    <definedName name="RDNJ">Index!$I$4:$I$11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7" l="1"/>
  <c r="A7" i="7"/>
  <c r="A2" i="7"/>
  <c r="E39" i="7" l="1"/>
  <c r="B1" i="5" l="1"/>
  <c r="A1" i="7" l="1"/>
  <c r="A1" i="5" l="1"/>
  <c r="E33" i="7"/>
  <c r="E32" i="7"/>
  <c r="E31" i="7"/>
  <c r="E30" i="7"/>
  <c r="E29" i="7"/>
  <c r="E28" i="7"/>
  <c r="E27" i="7"/>
  <c r="E26" i="7"/>
  <c r="E25" i="7"/>
  <c r="A25" i="7"/>
  <c r="A19" i="7"/>
  <c r="A18" i="7"/>
  <c r="A17" i="7"/>
  <c r="A16" i="7"/>
  <c r="A13" i="7"/>
  <c r="A12" i="7"/>
  <c r="A8" i="7"/>
  <c r="A6" i="7"/>
  <c r="A4" i="7"/>
  <c r="E35" i="7"/>
  <c r="E34" i="7"/>
  <c r="A23" i="7"/>
  <c r="E22" i="7"/>
  <c r="A22" i="7"/>
  <c r="C5" i="5" l="1"/>
  <c r="C4" i="5"/>
  <c r="C9" i="5"/>
  <c r="C8" i="5"/>
  <c r="C7" i="5"/>
  <c r="C6" i="5"/>
</calcChain>
</file>

<file path=xl/sharedStrings.xml><?xml version="1.0" encoding="utf-8"?>
<sst xmlns="http://schemas.openxmlformats.org/spreadsheetml/2006/main" count="171" uniqueCount="103">
  <si>
    <t xml:space="preserve">SIR Sample </t>
    <phoneticPr fontId="0" type="noConversion"/>
  </si>
  <si>
    <t>DE</t>
    <phoneticPr fontId="0" type="noConversion"/>
  </si>
  <si>
    <r>
      <t>SIR</t>
    </r>
    <r>
      <rPr>
        <sz val="36"/>
        <color theme="1"/>
        <rFont val="宋体"/>
        <family val="3"/>
        <charset val="134"/>
      </rPr>
      <t>样品</t>
    </r>
    <r>
      <rPr>
        <sz val="36"/>
        <color theme="1"/>
        <rFont val="Arial"/>
        <family val="2"/>
      </rPr>
      <t xml:space="preserve"> </t>
    </r>
  </si>
  <si>
    <r>
      <t xml:space="preserve">Date / </t>
    </r>
    <r>
      <rPr>
        <sz val="14"/>
        <color theme="1"/>
        <rFont val="宋体"/>
        <family val="3"/>
        <charset val="134"/>
      </rPr>
      <t>日期</t>
    </r>
  </si>
  <si>
    <r>
      <t>Department /</t>
    </r>
    <r>
      <rPr>
        <sz val="14"/>
        <color theme="1"/>
        <rFont val="宋体"/>
        <family val="3"/>
        <charset val="134"/>
      </rPr>
      <t>接收</t>
    </r>
    <r>
      <rPr>
        <sz val="14"/>
        <color theme="1"/>
        <rFont val="宋体"/>
        <family val="3"/>
        <charset val="134"/>
      </rPr>
      <t>部门</t>
    </r>
  </si>
  <si>
    <r>
      <t xml:space="preserve">Name / </t>
    </r>
    <r>
      <rPr>
        <sz val="14"/>
        <color theme="1"/>
        <rFont val="宋体"/>
        <family val="3"/>
        <charset val="134"/>
      </rPr>
      <t>接收人姓名</t>
    </r>
  </si>
  <si>
    <r>
      <t xml:space="preserve">Company / </t>
    </r>
    <r>
      <rPr>
        <sz val="14"/>
        <color theme="1"/>
        <rFont val="宋体"/>
        <family val="3"/>
        <charset val="134"/>
      </rPr>
      <t>公司名称</t>
    </r>
  </si>
  <si>
    <r>
      <t xml:space="preserve">Name / </t>
    </r>
    <r>
      <rPr>
        <sz val="14"/>
        <color theme="1"/>
        <rFont val="宋体"/>
        <family val="3"/>
        <charset val="134"/>
      </rPr>
      <t>发送人姓名</t>
    </r>
  </si>
  <si>
    <r>
      <t xml:space="preserve">Order No. / </t>
    </r>
    <r>
      <rPr>
        <sz val="14"/>
        <color theme="1"/>
        <rFont val="宋体"/>
        <family val="3"/>
        <charset val="134"/>
      </rPr>
      <t>订单号</t>
    </r>
  </si>
  <si>
    <r>
      <t xml:space="preserve">Part No. / </t>
    </r>
    <r>
      <rPr>
        <sz val="14"/>
        <color theme="1"/>
        <rFont val="宋体"/>
        <family val="3"/>
        <charset val="134"/>
      </rPr>
      <t>部件号</t>
    </r>
  </si>
  <si>
    <r>
      <t xml:space="preserve">Part Name / </t>
    </r>
    <r>
      <rPr>
        <sz val="14"/>
        <color theme="1"/>
        <rFont val="宋体"/>
        <family val="3"/>
        <charset val="134"/>
      </rPr>
      <t>部件名称</t>
    </r>
  </si>
  <si>
    <r>
      <t xml:space="preserve">Quantity / </t>
    </r>
    <r>
      <rPr>
        <sz val="14"/>
        <color theme="1"/>
        <rFont val="宋体"/>
        <family val="3"/>
        <charset val="134"/>
      </rPr>
      <t>数量</t>
    </r>
  </si>
  <si>
    <t>Sampling Reason</t>
    <phoneticPr fontId="0" type="noConversion"/>
  </si>
  <si>
    <r>
      <t xml:space="preserve">Others / </t>
    </r>
    <r>
      <rPr>
        <sz val="14"/>
        <color theme="1"/>
        <rFont val="宋体"/>
        <family val="3"/>
        <charset val="134"/>
      </rPr>
      <t>其它</t>
    </r>
  </si>
  <si>
    <t xml:space="preserve">Assembly Sample </t>
    <phoneticPr fontId="0" type="noConversion"/>
  </si>
  <si>
    <t>ME</t>
    <phoneticPr fontId="0" type="noConversion"/>
  </si>
  <si>
    <r>
      <rPr>
        <sz val="36"/>
        <color theme="1"/>
        <rFont val="宋体"/>
        <family val="3"/>
        <charset val="134"/>
      </rPr>
      <t>装配样品</t>
    </r>
    <r>
      <rPr>
        <sz val="36"/>
        <color theme="1"/>
        <rFont val="Arial"/>
        <family val="2"/>
      </rPr>
      <t xml:space="preserve"> </t>
    </r>
  </si>
  <si>
    <t>QM</t>
    <phoneticPr fontId="0" type="noConversion"/>
  </si>
  <si>
    <t>SIR Sample Test Report</t>
    <phoneticPr fontId="0" type="noConversion"/>
  </si>
  <si>
    <r>
      <t>SIR</t>
    </r>
    <r>
      <rPr>
        <sz val="14"/>
        <color theme="1"/>
        <rFont val="宋体"/>
        <family val="3"/>
        <charset val="134"/>
      </rPr>
      <t>样品检验报告</t>
    </r>
  </si>
  <si>
    <r>
      <rPr>
        <sz val="36"/>
        <color theme="1"/>
        <rFont val="宋体"/>
        <family val="3"/>
        <charset val="134"/>
      </rPr>
      <t>研发样品</t>
    </r>
    <r>
      <rPr>
        <sz val="36"/>
        <color theme="1"/>
        <rFont val="Arial"/>
        <family val="2"/>
      </rPr>
      <t xml:space="preserve"> </t>
    </r>
  </si>
  <si>
    <t xml:space="preserve">Development Sample </t>
  </si>
  <si>
    <t>GDE-LCD/ 南京洗衣机研发</t>
  </si>
  <si>
    <t>BSH Home Appliance Chuzhou</t>
  </si>
  <si>
    <t>New parts 新件</t>
  </si>
  <si>
    <t>New material 新材料</t>
  </si>
  <si>
    <t>The end of limited released 限度释放到期</t>
  </si>
  <si>
    <t>Color change 颜色变更</t>
  </si>
  <si>
    <t>Fuction change 功能变更</t>
  </si>
  <si>
    <t>FCLCh冰箱</t>
  </si>
  <si>
    <t>FLCCh干衣机</t>
  </si>
  <si>
    <t>FCLCh-QMSI/ 滁州冰箱进料检</t>
  </si>
  <si>
    <t>Capacity tool 备模</t>
  </si>
  <si>
    <t>Material change 材料变更</t>
  </si>
  <si>
    <r>
      <t xml:space="preserve">Dimension change </t>
    </r>
    <r>
      <rPr>
        <sz val="14"/>
        <color theme="1"/>
        <rFont val="宋体"/>
        <family val="3"/>
        <charset val="134"/>
      </rPr>
      <t>尺寸变更</t>
    </r>
  </si>
  <si>
    <t>EA</t>
  </si>
  <si>
    <t>HA</t>
  </si>
  <si>
    <t>R&amp;D Laundry</t>
  </si>
  <si>
    <t>Function change 功能变更</t>
  </si>
  <si>
    <t>Tool iteration 修模</t>
  </si>
  <si>
    <t>Project 项目</t>
  </si>
  <si>
    <t>Second delivery二次送样（尺寸NG/外观NG）</t>
  </si>
  <si>
    <r>
      <t xml:space="preserve">Location / </t>
    </r>
    <r>
      <rPr>
        <sz val="14"/>
        <color theme="1"/>
        <rFont val="宋体"/>
        <family val="3"/>
        <charset val="134"/>
      </rPr>
      <t>地点</t>
    </r>
    <phoneticPr fontId="8" type="noConversion"/>
  </si>
  <si>
    <t>Location / 地点</t>
  </si>
  <si>
    <t>BU</t>
    <phoneticPr fontId="8" type="noConversion"/>
  </si>
  <si>
    <t>Location</t>
    <phoneticPr fontId="8" type="noConversion"/>
  </si>
  <si>
    <t>Code</t>
    <phoneticPr fontId="8" type="noConversion"/>
  </si>
  <si>
    <t>Email sent date</t>
  </si>
  <si>
    <t>于____年___月___日通过电子邮件发送</t>
  </si>
  <si>
    <t>FCLCh 冰箱工厂</t>
  </si>
  <si>
    <t>FLCCh 干衣机工厂</t>
  </si>
  <si>
    <t>FDCCh 洗碗机工厂</t>
  </si>
  <si>
    <t>FLCNa 洗衣机工厂</t>
  </si>
  <si>
    <t>FCGNa 厨具工厂</t>
  </si>
  <si>
    <t>R&amp;D Laundry 洗涤研发</t>
  </si>
  <si>
    <t>R&amp;D Dish-Care 洗碗机研发</t>
  </si>
  <si>
    <t>R&amp;D Cooling 冰箱研发</t>
  </si>
  <si>
    <t>R&amp;D Cooking 厨具研发</t>
  </si>
  <si>
    <t>FCPNa 生活电器工厂</t>
  </si>
  <si>
    <t>FEDNa 电机工厂</t>
  </si>
  <si>
    <t>R&amp;D GED 电机研发</t>
  </si>
  <si>
    <t>R&amp;D Consumer Products 生活电器研发</t>
  </si>
  <si>
    <t>QM GED 电机质量</t>
  </si>
  <si>
    <t>R&amp;D Dryer 洗涤研发</t>
  </si>
  <si>
    <t xml:space="preserve">BSH Electrical Appliances (Jiangsu) Co., Ltd. </t>
  </si>
  <si>
    <t>BSH Home Appliances Co.,Ltd.</t>
  </si>
  <si>
    <t>BSH Home Appliances Co.,Ltd. 
RD Center</t>
  </si>
  <si>
    <t>BSH Electrical Appliances (Jiangsu) Co., Ltd. 
RD Center</t>
  </si>
  <si>
    <t>QM Dish-Care</t>
  </si>
  <si>
    <t>QM Cooling</t>
  </si>
  <si>
    <t>QM Cooking</t>
  </si>
  <si>
    <t>QM Consumer Products</t>
  </si>
  <si>
    <t>QM Drives</t>
  </si>
  <si>
    <t>FLCNa</t>
  </si>
  <si>
    <t>FCGNa</t>
  </si>
  <si>
    <t>FEDNa</t>
  </si>
  <si>
    <t>FCPNa</t>
  </si>
  <si>
    <t>R&amp;D Building</t>
  </si>
  <si>
    <t>QM GED</t>
  </si>
  <si>
    <t>QM Laundry</t>
  </si>
  <si>
    <t>FCLCh</t>
  </si>
  <si>
    <t>FLCCh</t>
  </si>
  <si>
    <t>FDCCh</t>
  </si>
  <si>
    <t>FLCCh/ QM 干衣机工厂质量</t>
  </si>
  <si>
    <t>FDCCh/ QM  洗碗机工厂质量</t>
  </si>
  <si>
    <t>R&amp;D Dish-Care</t>
  </si>
  <si>
    <t>R&amp;D Cooling</t>
  </si>
  <si>
    <t>R&amp;D Cooking</t>
  </si>
  <si>
    <t>R&amp;D Consumer Products</t>
  </si>
  <si>
    <t>R&amp;D GED</t>
  </si>
  <si>
    <t>RDNJ</t>
  </si>
  <si>
    <t>RDCZ</t>
  </si>
  <si>
    <t>FCLCh/ QM 冰箱质量</t>
  </si>
  <si>
    <t>FLCNa/ QM 洗衣机工厂质量</t>
  </si>
  <si>
    <t>FCGNa/ QM 厨具工厂质量</t>
  </si>
  <si>
    <t>FEDNa/ QM 电机工厂质量</t>
  </si>
  <si>
    <t>FCPNa/ QM 生活电器工厂质量</t>
  </si>
  <si>
    <t>QMNJ</t>
  </si>
  <si>
    <t>QMCZ</t>
  </si>
  <si>
    <t xml:space="preserve">BSH Home Appliances Co.,Ltd.
QM </t>
  </si>
  <si>
    <t>BSH Electrical Appliances (Jiangsu) Co., Ltd. 
QM</t>
  </si>
  <si>
    <t>QM</t>
  </si>
  <si>
    <t>QM Chuzhou 滁州质量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</si>
</sst>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&quot;&quot;;General"/>
  </numFmts>
  <fonts count="20"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72"/>
      <color theme="1"/>
      <name val="Arial"/>
      <family val="2"/>
    </font>
    <font>
      <sz val="36"/>
      <color theme="1"/>
      <name val="宋体"/>
      <family val="3"/>
      <charset val="134"/>
    </font>
    <font>
      <sz val="14"/>
      <color theme="1"/>
      <name val="Arial"/>
      <family val="2"/>
    </font>
    <font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9"/>
      <name val="Calibri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1"/>
      <color theme="1"/>
      <name val="Arial"/>
    </font>
    <font>
      <sz val="11"/>
      <name val="Arial"/>
    </font>
    <font>
      <b/>
      <sz val="12"/>
      <color theme="0" tint="-0.34998626667073579"/>
      <name val="Arial"/>
      <family val="2"/>
    </font>
    <font>
      <sz val="11"/>
      <color theme="0" tint="-0.34998626667073579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2" borderId="9" xfId="0" applyFont="1" applyFill="1" applyBorder="1" applyProtection="1">
      <protection locked="0"/>
    </xf>
    <xf numFmtId="0" fontId="4" fillId="3" borderId="0" xfId="0" applyFont="1" applyFill="1"/>
    <xf numFmtId="0" fontId="4" fillId="3" borderId="3" xfId="0" applyFont="1" applyFill="1" applyBorder="1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3" borderId="3" xfId="0" applyFill="1" applyBorder="1"/>
    <xf numFmtId="0" fontId="4" fillId="5" borderId="0" xfId="0" applyFont="1" applyFill="1"/>
    <xf numFmtId="0" fontId="4" fillId="5" borderId="3" xfId="0" applyFont="1" applyFill="1" applyBorder="1"/>
    <xf numFmtId="0" fontId="0" fillId="5" borderId="3" xfId="0" applyFill="1" applyBorder="1"/>
    <xf numFmtId="0" fontId="0" fillId="5" borderId="0" xfId="0" applyFill="1" applyBorder="1"/>
    <xf numFmtId="0" fontId="4" fillId="4" borderId="0" xfId="0" applyFont="1" applyFill="1"/>
    <xf numFmtId="0" fontId="4" fillId="4" borderId="3" xfId="0" applyFont="1" applyFill="1" applyBorder="1"/>
    <xf numFmtId="0" fontId="0" fillId="4" borderId="3" xfId="0" applyFill="1" applyBorder="1"/>
    <xf numFmtId="0" fontId="5" fillId="4" borderId="0" xfId="0" applyFont="1" applyFill="1"/>
    <xf numFmtId="0" fontId="7" fillId="4" borderId="0" xfId="0" applyFont="1" applyFill="1"/>
    <xf numFmtId="0" fontId="0" fillId="4" borderId="0" xfId="0" applyFill="1" applyBorder="1" applyProtection="1">
      <protection locked="0"/>
    </xf>
    <xf numFmtId="0" fontId="4" fillId="5" borderId="0" xfId="0" applyFont="1" applyFill="1" applyBorder="1"/>
    <xf numFmtId="0" fontId="4" fillId="0" borderId="9" xfId="0" applyFont="1" applyFill="1" applyBorder="1"/>
    <xf numFmtId="0" fontId="0" fillId="4" borderId="0" xfId="0" applyFill="1" applyAlignment="1"/>
    <xf numFmtId="0" fontId="4" fillId="0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3" borderId="0" xfId="0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8" borderId="0" xfId="0" applyFont="1" applyFill="1"/>
    <xf numFmtId="0" fontId="12" fillId="0" borderId="0" xfId="0" applyFont="1"/>
    <xf numFmtId="0" fontId="10" fillId="0" borderId="16" xfId="0" applyFont="1" applyFill="1" applyBorder="1"/>
    <xf numFmtId="0" fontId="14" fillId="7" borderId="17" xfId="0" applyFont="1" applyFill="1" applyBorder="1"/>
    <xf numFmtId="0" fontId="15" fillId="0" borderId="16" xfId="0" applyFont="1" applyFill="1" applyBorder="1"/>
    <xf numFmtId="0" fontId="10" fillId="0" borderId="0" xfId="0" applyFont="1" applyFill="1"/>
    <xf numFmtId="0" fontId="9" fillId="0" borderId="0" xfId="0" applyFont="1" applyFill="1"/>
    <xf numFmtId="0" fontId="13" fillId="9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10" borderId="0" xfId="0" applyFont="1" applyFill="1" applyBorder="1" applyAlignment="1">
      <alignment horizontal="center" vertical="top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/>
    <xf numFmtId="0" fontId="17" fillId="0" borderId="16" xfId="0" applyFont="1" applyFill="1" applyBorder="1"/>
    <xf numFmtId="0" fontId="18" fillId="9" borderId="19" xfId="0" applyFont="1" applyFill="1" applyBorder="1" applyAlignment="1">
      <alignment horizontal="center" vertical="top"/>
    </xf>
    <xf numFmtId="0" fontId="15" fillId="11" borderId="20" xfId="0" applyFont="1" applyFill="1" applyBorder="1"/>
    <xf numFmtId="0" fontId="15" fillId="0" borderId="20" xfId="0" applyFont="1" applyBorder="1"/>
    <xf numFmtId="0" fontId="0" fillId="6" borderId="0" xfId="0" applyFont="1" applyFill="1"/>
    <xf numFmtId="0" fontId="10" fillId="0" borderId="16" xfId="0" applyFont="1" applyFill="1" applyBorder="1" applyAlignment="1">
      <alignment wrapText="1"/>
    </xf>
    <xf numFmtId="0" fontId="10" fillId="11" borderId="20" xfId="0" applyFont="1" applyFill="1" applyBorder="1"/>
    <xf numFmtId="0" fontId="10" fillId="0" borderId="20" xfId="0" applyFont="1" applyBorder="1"/>
    <xf numFmtId="0" fontId="19" fillId="7" borderId="17" xfId="0" applyFont="1" applyFill="1" applyBorder="1"/>
    <xf numFmtId="0" fontId="16" fillId="0" borderId="16" xfId="0" applyFont="1" applyFill="1" applyBorder="1" applyAlignment="1">
      <alignment wrapText="1"/>
    </xf>
    <xf numFmtId="0" fontId="4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6" fillId="0" borderId="8" xfId="0" applyFont="1" applyFill="1" applyBorder="1" applyAlignment="1" applyProtection="1">
      <alignment horizontal="center" wrapText="1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4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0" tint="-0.34998626667073579"/>
        <name val="Arial"/>
        <scheme val="none"/>
      </font>
      <fill>
        <patternFill>
          <bgColor theme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scheme val="none"/>
      </font>
      <fill>
        <patternFill patternType="solid">
          <fgColor theme="4"/>
          <bgColor theme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scheme val="none"/>
      </font>
      <fill>
        <patternFill patternType="solid">
          <fgColor theme="4"/>
          <bgColor theme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Arial"/>
        <scheme val="none"/>
      </font>
      <fill>
        <patternFill patternType="solid">
          <fgColor theme="4" tint="0.79998168889431442"/>
          <bgColor theme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0" tint="-0.34998626667073579"/>
        <name val="Arial"/>
        <scheme val="none"/>
      </font>
      <fill>
        <patternFill>
          <bgColor theme="1"/>
        </patternFill>
      </fill>
      <alignment horizontal="center" vertical="top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59996337778862885"/>
        </patternFill>
      </fill>
    </dxf>
    <dxf>
      <fill>
        <patternFill>
          <bgColor rgb="FF9ED56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9ED561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33616</xdr:colOff>
      <xdr:row>0</xdr:row>
      <xdr:rowOff>55622</xdr:rowOff>
    </xdr:from>
    <xdr:to>
      <xdr:col>14</xdr:col>
      <xdr:colOff>235323</xdr:colOff>
      <xdr:row>1</xdr:row>
      <xdr:rowOff>537882</xdr:rowOff>
    </xdr:to>
    <xdr:sp macro="" textlink="">
      <xdr:nvSpPr>
        <xdr:cNvPr id="2" name="Left Arrow 1"/>
        <xdr:cNvSpPr/>
      </xdr:nvSpPr>
      <xdr:spPr>
        <a:xfrm>
          <a:off x="7597587" y="55622"/>
          <a:ext cx="2577354" cy="1042554"/>
        </a:xfrm>
        <a:prstGeom prst="leftArrow">
          <a:avLst>
            <a:gd name="adj1" fmla="val 66129"/>
            <a:gd name="adj2" fmla="val 33871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800">
              <a:solidFill>
                <a:schemeClr val="tx1">
                  <a:lumMod val="65000"/>
                  <a:lumOff val="35000"/>
                </a:schemeClr>
              </a:solidFill>
            </a:rPr>
            <a:t> 1</a:t>
          </a:r>
          <a:r>
            <a:rPr lang="zh-CN" altLang="en-US" sz="1800">
              <a:solidFill>
                <a:schemeClr val="tx1">
                  <a:lumMod val="65000"/>
                  <a:lumOff val="35000"/>
                </a:schemeClr>
              </a:solidFill>
            </a:rPr>
            <a:t>） 选取职能</a:t>
          </a:r>
          <a:endParaRPr lang="en-US" altLang="zh-CN" sz="18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l"/>
          <a:r>
            <a:rPr lang="en-US" altLang="zh-CN" sz="1800">
              <a:solidFill>
                <a:schemeClr val="tx1">
                  <a:lumMod val="65000"/>
                  <a:lumOff val="35000"/>
                </a:schemeClr>
              </a:solidFill>
            </a:rPr>
            <a:t>          Choose Function</a:t>
          </a:r>
        </a:p>
        <a:p>
          <a:pPr algn="l"/>
          <a:endParaRPr lang="zh-CN" altLang="en-US" sz="24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10</xdr:col>
      <xdr:colOff>37693</xdr:colOff>
      <xdr:row>3</xdr:row>
      <xdr:rowOff>67237</xdr:rowOff>
    </xdr:from>
    <xdr:to>
      <xdr:col>14</xdr:col>
      <xdr:colOff>246530</xdr:colOff>
      <xdr:row>7</xdr:row>
      <xdr:rowOff>195187</xdr:rowOff>
    </xdr:to>
    <xdr:sp macro="" textlink="">
      <xdr:nvSpPr>
        <xdr:cNvPr id="3" name="Left Arrow 2"/>
        <xdr:cNvSpPr/>
      </xdr:nvSpPr>
      <xdr:spPr>
        <a:xfrm>
          <a:off x="7601664" y="1423149"/>
          <a:ext cx="2584484" cy="1069244"/>
        </a:xfrm>
        <a:prstGeom prst="leftArrow">
          <a:avLst>
            <a:gd name="adj1" fmla="val 66129"/>
            <a:gd name="adj2" fmla="val 33871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800">
              <a:solidFill>
                <a:schemeClr val="tx1">
                  <a:lumMod val="65000"/>
                  <a:lumOff val="35000"/>
                </a:schemeClr>
              </a:solidFill>
            </a:rPr>
            <a:t> 2</a:t>
          </a:r>
          <a:r>
            <a:rPr lang="zh-CN" altLang="en-US" sz="1800">
              <a:solidFill>
                <a:schemeClr val="tx1">
                  <a:lumMod val="65000"/>
                  <a:lumOff val="35000"/>
                </a:schemeClr>
              </a:solidFill>
            </a:rPr>
            <a:t>） 选择地点</a:t>
          </a:r>
          <a:endParaRPr lang="en-US" altLang="zh-CN" sz="18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l"/>
          <a:r>
            <a:rPr lang="en-US" altLang="zh-CN" sz="1800">
              <a:solidFill>
                <a:schemeClr val="tx1">
                  <a:lumMod val="65000"/>
                  <a:lumOff val="35000"/>
                </a:schemeClr>
              </a:solidFill>
            </a:rPr>
            <a:t>         </a:t>
          </a:r>
          <a:r>
            <a:rPr lang="en-US" altLang="zh-CN" sz="1800" baseline="0">
              <a:solidFill>
                <a:schemeClr val="tx1">
                  <a:lumMod val="65000"/>
                  <a:lumOff val="35000"/>
                </a:schemeClr>
              </a:solidFill>
            </a:rPr>
            <a:t>Choose Location</a:t>
          </a:r>
          <a:endParaRPr lang="zh-CN" altLang="en-US" sz="18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3:C9" totalsRowShown="0" headerRowDxfId="14" dataDxfId="13">
  <autoFilter ref="A3:C9"/>
  <tableColumns count="3">
    <tableColumn id="1" name="BU" dataDxfId="12"/>
    <tableColumn id="4" name="Code" dataDxfId="11"/>
    <tableColumn id="2" name="Location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3:E11" totalsRowShown="0" headerRowDxfId="9" dataDxfId="8" tableBorderDxfId="7">
  <autoFilter ref="E3:E11"/>
  <tableColumns count="1">
    <tableColumn id="1" name="HA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G3:G11" totalsRowShown="0" headerRowDxfId="5" dataDxfId="4">
  <autoFilter ref="G3:G11"/>
  <tableColumns count="1">
    <tableColumn id="1" name="EA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I3:I11" totalsRowShown="0" headerRowDxfId="2" dataDxfId="1">
  <autoFilter ref="I3:I11"/>
  <tableColumns count="1">
    <tableColumn id="1" name="RDNJ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="85" zoomScaleNormal="85" workbookViewId="0">
      <selection activeCell="P33" sqref="P33"/>
    </sheetView>
  </sheetViews>
  <sheetFormatPr defaultColWidth="8.85546875" defaultRowHeight="15"/>
  <cols>
    <col min="1" max="3" width="10.28515625" style="56" customWidth="1"/>
    <col min="4" max="4" width="7" style="56" customWidth="1"/>
    <col min="5" max="8" width="12.28515625" style="56" customWidth="1"/>
    <col min="9" max="9" width="17.85546875" style="56" customWidth="1"/>
    <col min="10" max="10" width="8.7109375" style="56" customWidth="1"/>
    <col min="11" max="16384" width="8.85546875" style="56"/>
  </cols>
  <sheetData>
    <row r="1" spans="1:10" ht="44.45" customHeight="1">
      <c r="A1" s="72" t="str">
        <f>IF($I$1="DE",Content!A1,IF($I$1="ME",Content!L1,IF($I$1="QM",Content!W1)))</f>
        <v xml:space="preserve">SIR Sample </v>
      </c>
      <c r="B1" s="72"/>
      <c r="C1" s="72"/>
      <c r="D1" s="72"/>
      <c r="E1" s="72"/>
      <c r="F1" s="72"/>
      <c r="G1" s="72"/>
      <c r="H1" s="72"/>
      <c r="I1" s="73" t="s">
        <v>101</v>
      </c>
      <c r="J1" s="74"/>
    </row>
    <row r="2" spans="1:10" ht="46.9" customHeight="1" thickBot="1">
      <c r="A2" s="77" t="str">
        <f>IF($I$1="DE",Content!A2,IF($I$1="ME",Content!L2,IF($I$1="QM",Content!W2)))</f>
        <v xml:space="preserve">SIR样品 </v>
      </c>
      <c r="B2" s="77"/>
      <c r="C2" s="77"/>
      <c r="D2" s="77"/>
      <c r="E2" s="77"/>
      <c r="F2" s="77"/>
      <c r="G2" s="77"/>
      <c r="H2" s="77"/>
      <c r="I2" s="75"/>
      <c r="J2" s="76"/>
    </row>
    <row r="3" spans="1:10" ht="15.75" thickBot="1"/>
    <row r="4" spans="1:10" ht="18.75" thickBot="1">
      <c r="A4" s="60" t="str">
        <f>IF($I$1="DE",Content!A4,IF($I$1="ME",Content!L4,Content!W4))</f>
        <v>Date / 日期</v>
      </c>
      <c r="B4" s="54"/>
      <c r="C4" s="54"/>
      <c r="D4" s="54"/>
      <c r="E4" s="68"/>
      <c r="F4" s="69"/>
      <c r="G4" s="69"/>
      <c r="H4" s="69"/>
      <c r="I4" s="69"/>
      <c r="J4" s="70"/>
    </row>
    <row r="5" spans="1:10" ht="18.75" thickBot="1">
      <c r="A5" s="54"/>
      <c r="B5" s="54"/>
      <c r="C5" s="54"/>
      <c r="D5" s="54"/>
      <c r="E5" s="54"/>
      <c r="F5" s="54"/>
      <c r="G5" s="54"/>
      <c r="H5" s="54"/>
      <c r="I5" s="54"/>
    </row>
    <row r="6" spans="1:10" ht="18.75" thickBot="1">
      <c r="A6" s="60" t="str">
        <f>IF($I$1="DE",Content!A6,IF($I$1="ME",Content!L6,Content!W6))</f>
        <v>Location / 地点</v>
      </c>
      <c r="B6" s="54"/>
      <c r="C6" s="54"/>
      <c r="D6" s="54"/>
      <c r="E6" s="71" t="s">
        <v>102</v>
      </c>
      <c r="F6" s="69"/>
      <c r="G6" s="69"/>
      <c r="H6" s="69"/>
      <c r="I6" s="69"/>
      <c r="J6" s="70"/>
    </row>
    <row r="7" spans="1:10" ht="18.75" thickBot="1">
      <c r="A7" s="60" t="str">
        <f>IF($I$1="DE",Content!A7,IF($I$1="ME",Content!L7,Content!W7))</f>
        <v>Department /接收部门</v>
      </c>
      <c r="B7" s="54"/>
      <c r="C7" s="54"/>
      <c r="D7" s="54"/>
      <c r="E7" s="62" t="s">
        <v>92</v>
      </c>
      <c r="F7" s="63"/>
      <c r="G7" s="63"/>
      <c r="H7" s="63"/>
      <c r="I7" s="63"/>
      <c r="J7" s="64"/>
    </row>
    <row r="8" spans="1:10" ht="18.75" thickBot="1">
      <c r="A8" s="60" t="str">
        <f>IF($I$1="DE",Content!A8,IF($I$1="ME",Content!L8,Content!W8))</f>
        <v>Name / 接收人姓名</v>
      </c>
      <c r="B8" s="54"/>
      <c r="C8" s="54"/>
      <c r="D8" s="54"/>
      <c r="E8" s="65"/>
      <c r="F8" s="66"/>
      <c r="G8" s="66"/>
      <c r="H8" s="66"/>
      <c r="I8" s="66"/>
      <c r="J8" s="67"/>
    </row>
    <row r="9" spans="1:10" ht="18">
      <c r="A9" s="55"/>
      <c r="B9" s="55"/>
      <c r="C9" s="55"/>
      <c r="D9" s="55"/>
      <c r="E9" s="55"/>
      <c r="F9" s="55"/>
      <c r="G9" s="55"/>
      <c r="H9" s="55"/>
      <c r="I9" s="55"/>
      <c r="J9" s="57"/>
    </row>
    <row r="10" spans="1:10" ht="18">
      <c r="D10" s="54"/>
      <c r="E10" s="54"/>
      <c r="F10" s="54"/>
      <c r="G10" s="54"/>
      <c r="H10" s="54"/>
      <c r="I10" s="54"/>
    </row>
    <row r="11" spans="1:10" ht="18.75" thickBot="1">
      <c r="A11" s="54"/>
      <c r="B11" s="54"/>
      <c r="C11" s="54"/>
      <c r="D11" s="54"/>
      <c r="E11" s="78"/>
      <c r="F11" s="78"/>
      <c r="G11" s="78"/>
      <c r="H11" s="78"/>
      <c r="I11" s="78"/>
      <c r="J11" s="78"/>
    </row>
    <row r="12" spans="1:10" ht="18.75" thickBot="1">
      <c r="A12" s="60" t="str">
        <f>IF($I$1="DE",Content!A12,IF($I$1="ME",Content!L12,Content!W12))</f>
        <v>Company / 公司名称</v>
      </c>
      <c r="B12" s="54"/>
      <c r="C12" s="54"/>
      <c r="D12" s="54"/>
      <c r="E12" s="68"/>
      <c r="F12" s="69"/>
      <c r="G12" s="69"/>
      <c r="H12" s="69"/>
      <c r="I12" s="69"/>
      <c r="J12" s="70"/>
    </row>
    <row r="13" spans="1:10" ht="18.75" thickBot="1">
      <c r="A13" s="60" t="str">
        <f>IF($I$1="DE",Content!A13,IF($I$1="ME",Content!L13,Content!W13))</f>
        <v>Name / 发送人姓名</v>
      </c>
      <c r="B13" s="54"/>
      <c r="C13" s="54"/>
      <c r="D13" s="54"/>
      <c r="E13" s="68"/>
      <c r="F13" s="69"/>
      <c r="G13" s="69"/>
      <c r="H13" s="69"/>
      <c r="I13" s="69"/>
      <c r="J13" s="70"/>
    </row>
    <row r="14" spans="1:10" ht="18">
      <c r="A14" s="55"/>
      <c r="B14" s="55"/>
      <c r="C14" s="55"/>
      <c r="D14" s="55"/>
      <c r="E14" s="55"/>
      <c r="F14" s="55"/>
      <c r="G14" s="55"/>
      <c r="H14" s="55"/>
      <c r="I14" s="55"/>
      <c r="J14" s="57"/>
    </row>
    <row r="15" spans="1:10" ht="18.75" thickBot="1">
      <c r="D15" s="54"/>
      <c r="E15" s="54"/>
      <c r="F15" s="54"/>
      <c r="G15" s="54"/>
      <c r="H15" s="54"/>
      <c r="I15" s="54"/>
    </row>
    <row r="16" spans="1:10" ht="18.75" thickBot="1">
      <c r="A16" s="60" t="str">
        <f>IF($I$1="DE",Content!A16,IF($I$1="ME",Content!L16,Content!W16))</f>
        <v>Order No. / 订单号</v>
      </c>
      <c r="B16" s="54"/>
      <c r="C16" s="54"/>
      <c r="D16" s="54"/>
      <c r="E16" s="68"/>
      <c r="F16" s="69"/>
      <c r="G16" s="69"/>
      <c r="H16" s="69"/>
      <c r="I16" s="69"/>
      <c r="J16" s="70"/>
    </row>
    <row r="17" spans="1:10" ht="18.75" thickBot="1">
      <c r="A17" s="60" t="str">
        <f>IF($I$1="DE",Content!A17,IF($I$1="ME",Content!L17,Content!W17))</f>
        <v>Part No. / 部件号</v>
      </c>
      <c r="B17" s="54"/>
      <c r="C17" s="54"/>
      <c r="D17" s="54"/>
      <c r="E17" s="68"/>
      <c r="F17" s="69"/>
      <c r="G17" s="69"/>
      <c r="H17" s="69"/>
      <c r="I17" s="69"/>
      <c r="J17" s="70"/>
    </row>
    <row r="18" spans="1:10" ht="18.75" thickBot="1">
      <c r="A18" s="60" t="str">
        <f>IF($I$1="DE",Content!A18,IF($I$1="ME",Content!L18,Content!W18))</f>
        <v>Part Name / 部件名称</v>
      </c>
      <c r="B18" s="54"/>
      <c r="C18" s="54"/>
      <c r="D18" s="54"/>
      <c r="E18" s="68"/>
      <c r="F18" s="69"/>
      <c r="G18" s="69"/>
      <c r="H18" s="69"/>
      <c r="I18" s="69"/>
      <c r="J18" s="70"/>
    </row>
    <row r="19" spans="1:10" ht="18.75" thickBot="1">
      <c r="A19" s="60" t="str">
        <f>IF($I$1="DE",Content!A19,IF($I$1="ME",Content!L19,Content!W19))</f>
        <v>Quantity / 数量</v>
      </c>
      <c r="B19" s="54"/>
      <c r="C19" s="54"/>
      <c r="D19" s="54"/>
      <c r="E19" s="68"/>
      <c r="F19" s="69"/>
      <c r="G19" s="69"/>
      <c r="H19" s="69"/>
      <c r="I19" s="69"/>
      <c r="J19" s="70"/>
    </row>
    <row r="20" spans="1:10" ht="18">
      <c r="A20" s="57"/>
      <c r="B20" s="57"/>
      <c r="C20" s="57"/>
      <c r="D20" s="55"/>
      <c r="E20" s="55"/>
      <c r="F20" s="55"/>
      <c r="G20" s="55"/>
      <c r="H20" s="55"/>
      <c r="I20" s="55"/>
      <c r="J20" s="57"/>
    </row>
    <row r="21" spans="1:10" ht="18">
      <c r="A21" s="54"/>
      <c r="B21" s="54"/>
      <c r="C21" s="54"/>
      <c r="D21" s="54"/>
      <c r="E21" s="54"/>
      <c r="F21" s="54"/>
      <c r="H21" s="54"/>
      <c r="I21" s="54"/>
    </row>
    <row r="22" spans="1:10" ht="18">
      <c r="A22" s="61" t="str">
        <f>IF($I$1="DE",Content!A22,IF($I$1="ME",Content!L22,Content!W22))</f>
        <v>SIR Sample Test Report</v>
      </c>
      <c r="B22" s="54"/>
      <c r="C22" s="54"/>
      <c r="D22" s="54"/>
      <c r="E22" s="61" t="str">
        <f>IF($I$1="DE",Content!E22,IF($I$1="ME",Content!P22,Content!AA22))</f>
        <v>Email sent date</v>
      </c>
      <c r="F22" s="54"/>
      <c r="G22" s="85"/>
      <c r="H22" s="85"/>
      <c r="I22" s="54"/>
    </row>
    <row r="23" spans="1:10" ht="18">
      <c r="A23" s="61" t="str">
        <f>IF($I$1="DE",Content!A23,IF($I$1="ME",Content!L23,Content!W23))</f>
        <v>SIR样品检验报告</v>
      </c>
      <c r="B23" s="54"/>
      <c r="C23" s="54"/>
      <c r="D23" s="54"/>
      <c r="E23" s="61" t="str">
        <f>IF($I$1="DE",Content!E23,IF($I$1="ME",Content!P23,Content!AA23))</f>
        <v>于____年___月___日通过电子邮件发送</v>
      </c>
      <c r="F23" s="54"/>
      <c r="H23" s="54"/>
      <c r="I23" s="54"/>
    </row>
    <row r="24" spans="1:10" ht="18.75" thickBot="1">
      <c r="A24" s="60"/>
      <c r="B24" s="54"/>
      <c r="C24" s="54"/>
      <c r="D24" s="54"/>
      <c r="E24" s="54"/>
      <c r="F24" s="54"/>
      <c r="H24" s="54"/>
      <c r="I24" s="54"/>
    </row>
    <row r="25" spans="1:10" ht="18.75" thickBot="1">
      <c r="A25" s="60" t="str">
        <f>IF($I$1="DE",Content!A25,IF($I$1="ME",Content!L25,Content!W25))</f>
        <v>Sampling Reason</v>
      </c>
      <c r="B25" s="54"/>
      <c r="C25" s="54"/>
      <c r="D25" s="42"/>
      <c r="E25" s="60" t="str">
        <f>IF($I$1="DE",Content!E25,IF($I$1="ME",Content!P25,Content!AA25))</f>
        <v>New parts 新件</v>
      </c>
      <c r="F25" s="54"/>
      <c r="H25" s="54"/>
      <c r="I25" s="54"/>
    </row>
    <row r="26" spans="1:10" ht="18.75" thickBot="1">
      <c r="A26" s="54"/>
      <c r="B26" s="54"/>
      <c r="C26" s="54"/>
      <c r="D26" s="42"/>
      <c r="E26" s="60" t="str">
        <f>IF($I$1="DE",Content!E26,IF($I$1="ME",Content!P26,Content!AA26))</f>
        <v>New material 新材料</v>
      </c>
      <c r="F26" s="54"/>
      <c r="H26" s="54"/>
      <c r="I26" s="54"/>
    </row>
    <row r="27" spans="1:10" ht="18.75" thickBot="1">
      <c r="A27" s="54"/>
      <c r="B27" s="54"/>
      <c r="C27" s="54"/>
      <c r="D27" s="42"/>
      <c r="E27" s="60" t="str">
        <f>IF($I$1="DE",Content!E27,IF($I$1="ME",Content!P27,Content!AA27))</f>
        <v>Capacity tool 备模</v>
      </c>
      <c r="F27" s="54"/>
      <c r="H27" s="54"/>
      <c r="I27" s="54"/>
    </row>
    <row r="28" spans="1:10" ht="18.75" thickBot="1">
      <c r="A28" s="54"/>
      <c r="B28" s="54"/>
      <c r="C28" s="54"/>
      <c r="D28" s="42"/>
      <c r="E28" s="60" t="str">
        <f>IF($I$1="DE",Content!E28,IF($I$1="ME",Content!P28,Content!AA28))</f>
        <v>The end of limited released 限度释放到期</v>
      </c>
      <c r="F28" s="54"/>
      <c r="H28" s="54"/>
      <c r="I28" s="54"/>
    </row>
    <row r="29" spans="1:10" ht="18.75" thickBot="1">
      <c r="A29" s="54"/>
      <c r="B29" s="54"/>
      <c r="C29" s="54"/>
      <c r="D29" s="42"/>
      <c r="E29" s="60" t="str">
        <f>IF($I$1="DE",Content!E29,IF($I$1="ME",Content!P29,Content!AA29))</f>
        <v>Material change 材料变更</v>
      </c>
      <c r="F29" s="54"/>
      <c r="G29" s="54"/>
      <c r="H29" s="54"/>
      <c r="I29" s="54"/>
    </row>
    <row r="30" spans="1:10" ht="18.75" thickBot="1">
      <c r="A30" s="54"/>
      <c r="B30" s="54"/>
      <c r="C30" s="54"/>
      <c r="D30" s="42"/>
      <c r="E30" s="60" t="str">
        <f>IF($I$1="DE",Content!E30,IF($I$1="ME",Content!P30,Content!AA30))</f>
        <v>Color change 颜色变更</v>
      </c>
      <c r="F30" s="54"/>
      <c r="H30" s="54"/>
      <c r="I30" s="54"/>
    </row>
    <row r="31" spans="1:10" ht="18.75" thickBot="1">
      <c r="A31" s="54"/>
      <c r="B31" s="54"/>
      <c r="C31" s="54"/>
      <c r="D31" s="42"/>
      <c r="E31" s="60" t="str">
        <f>IF($I$1="DE",Content!E31,IF($I$1="ME",Content!P31,Content!AA31))</f>
        <v>Dimension change 尺寸变更</v>
      </c>
      <c r="F31" s="54"/>
      <c r="H31" s="54"/>
      <c r="I31" s="54"/>
    </row>
    <row r="32" spans="1:10" ht="18.75" thickBot="1">
      <c r="A32" s="54"/>
      <c r="B32" s="54"/>
      <c r="C32" s="54"/>
      <c r="D32" s="42"/>
      <c r="E32" s="60" t="str">
        <f>IF($I$1="DE",Content!E32,IF($I$1="ME",Content!P32,Content!AA32))</f>
        <v>Function change 功能变更</v>
      </c>
      <c r="F32" s="54"/>
      <c r="H32" s="54"/>
      <c r="I32" s="54"/>
    </row>
    <row r="33" spans="1:10" ht="18.75" thickBot="1">
      <c r="A33" s="54"/>
      <c r="B33" s="54"/>
      <c r="C33" s="54"/>
      <c r="D33" s="42"/>
      <c r="E33" s="60" t="str">
        <f>IF($I$1="DE",Content!E33,IF($I$1="ME",Content!P33,Content!AA33))</f>
        <v>Tool iteration 修模</v>
      </c>
      <c r="F33" s="54"/>
      <c r="H33" s="54"/>
      <c r="I33" s="54"/>
    </row>
    <row r="34" spans="1:10" ht="18.75" thickBot="1">
      <c r="A34" s="54"/>
      <c r="B34" s="54"/>
      <c r="C34" s="54"/>
      <c r="D34" s="42"/>
      <c r="E34" s="60" t="str">
        <f>IF($I$1="DE",Content!E34,IF($I$1="ME",Content!P34,Content!AA34))</f>
        <v>Second delivery二次送样（尺寸NG/外观NG）</v>
      </c>
      <c r="F34" s="54"/>
      <c r="G34" s="58"/>
      <c r="H34" s="58"/>
      <c r="I34" s="58"/>
      <c r="J34" s="58"/>
    </row>
    <row r="35" spans="1:10" ht="18.75" thickBot="1">
      <c r="D35" s="42"/>
      <c r="E35" s="60" t="str">
        <f>IF($I$1="DE",Content!E35,IF($I$1="ME",Content!P35,Content!AA35))</f>
        <v>Others / 其它</v>
      </c>
      <c r="F35" s="54"/>
      <c r="G35" s="82"/>
      <c r="H35" s="83"/>
      <c r="I35" s="83"/>
      <c r="J35" s="84"/>
    </row>
    <row r="36" spans="1:10">
      <c r="B36" s="59"/>
      <c r="C36" s="59"/>
      <c r="D36" s="59"/>
      <c r="E36" s="59"/>
      <c r="F36" s="59"/>
      <c r="G36" s="59"/>
      <c r="H36" s="59"/>
      <c r="I36" s="59"/>
      <c r="J36" s="59"/>
    </row>
    <row r="37" spans="1:10">
      <c r="A37" s="57"/>
      <c r="B37" s="57"/>
      <c r="C37" s="57"/>
      <c r="D37" s="57"/>
      <c r="E37" s="57"/>
      <c r="F37" s="57"/>
      <c r="G37" s="57"/>
      <c r="H37" s="57"/>
      <c r="I37" s="57"/>
      <c r="J37" s="57"/>
    </row>
    <row r="38" spans="1:10" ht="18" customHeight="1" thickBot="1"/>
    <row r="39" spans="1:10" ht="18.75" thickBot="1">
      <c r="E39" s="79" t="str">
        <f>IF(I1="ME",IF(E6="Factory Nanjing 南京工厂",Index!A5,Index!A4),IF(I1="DE",IF(E6="R&amp;D Nanjing 南京研发",Index!A7,Index!A6),IF(E6="QM Nanjing 南京质量",Index!A9,Index!A8)))</f>
        <v xml:space="preserve">BSH Home Appliances Co.,Ltd.
QM </v>
      </c>
      <c r="F39" s="80"/>
      <c r="G39" s="80"/>
      <c r="H39" s="80"/>
      <c r="I39" s="81"/>
    </row>
  </sheetData>
  <sheetProtection algorithmName="SHA-512" hashValue="NY+6d0pJ16O00Cz+llwn5FODHCTHymVqBd9zlzfd7aJ9D0C89OaBg9gP8L18vdg+Fc8vT1cbqX5alOJ3ik7PaQ==" saltValue="zkg6wyoMhfe73zwW6C2ESA==" spinCount="100000" sheet="1" objects="1" scenarios="1"/>
  <dataConsolidate/>
  <mergeCells count="17">
    <mergeCell ref="E39:I39"/>
    <mergeCell ref="G35:J35"/>
    <mergeCell ref="E18:J18"/>
    <mergeCell ref="E19:J19"/>
    <mergeCell ref="G22:H22"/>
    <mergeCell ref="E16:J16"/>
    <mergeCell ref="E17:J17"/>
    <mergeCell ref="E11:J11"/>
    <mergeCell ref="E12:J12"/>
    <mergeCell ref="E13:J13"/>
    <mergeCell ref="E7:J7"/>
    <mergeCell ref="E8:J8"/>
    <mergeCell ref="E4:J4"/>
    <mergeCell ref="E6:J6"/>
    <mergeCell ref="A1:H1"/>
    <mergeCell ref="I1:J2"/>
    <mergeCell ref="A2:H2"/>
  </mergeCells>
  <phoneticPr fontId="8" type="noConversion"/>
  <conditionalFormatting sqref="A1:H2 A3:J3 A4:D4 A5:J5 A6:D24 E9:J11 E14:J15 E20:J21 A25:C40 D36:J40 E35:F35 E23:J34 E22:G22 I22:J22">
    <cfRule type="expression" dxfId="18" priority="4">
      <formula>$I$1="ME"</formula>
    </cfRule>
    <cfRule type="expression" dxfId="17" priority="5">
      <formula>$I$1="QM"</formula>
    </cfRule>
    <cfRule type="expression" dxfId="16" priority="7">
      <formula>$I$1="DE"</formula>
    </cfRule>
  </conditionalFormatting>
  <conditionalFormatting sqref="G22:H22">
    <cfRule type="expression" dxfId="15" priority="1">
      <formula>$I$1="QM"</formula>
    </cfRule>
  </conditionalFormatting>
  <dataValidations count="1">
    <dataValidation type="list" allowBlank="1" showInputMessage="1" showErrorMessage="1" sqref="I1:J2">
      <formula1>"DE,ME,QM"</formula1>
    </dataValidation>
  </dataValidations>
  <pageMargins left="0.7" right="0.7" top="0.75" bottom="0.75" header="0.3" footer="0.3"/>
  <pageSetup paperSize="9" scale="83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Index!$C$4:$C$9</xm:f>
          </x14:formula1>
          <xm:sqref>E6:J6</xm:sqref>
        </x14:dataValidation>
        <x14:dataValidation type="list" allowBlank="1" showInputMessage="1" showErrorMessage="1" promptTitle="FCGNa/ 南京厨具工厂">
          <x14:formula1>
            <xm:f>INDIRECT(Index!$B$1)</xm:f>
          </x14:formula1>
          <xm:sqref>E7:J7</xm:sqref>
        </x14:dataValidation>
        <x14:dataValidation type="list" allowBlank="1" showInputMessage="1" showErrorMessage="1">
          <x14:formula1>
            <xm:f>Index!$A$4:$A$9</xm:f>
          </x14:formula1>
          <xm:sqref>E39:I39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zoomScale="85" zoomScaleNormal="85" workbookViewId="0">
      <selection activeCell="C7" sqref="C7"/>
    </sheetView>
  </sheetViews>
  <sheetFormatPr defaultColWidth="8.85546875" defaultRowHeight="15"/>
  <cols>
    <col min="1" max="1" width="45.7109375" style="31" customWidth="1"/>
    <col min="2" max="2" width="14.28515625" style="31" customWidth="1"/>
    <col min="3" max="3" width="15.140625" style="31" customWidth="1"/>
    <col min="4" max="4" width="13.7109375" style="31" customWidth="1"/>
    <col min="5" max="5" width="28.5703125" style="31" customWidth="1"/>
    <col min="6" max="6" width="1.28515625" style="31" customWidth="1"/>
    <col min="7" max="7" width="27.28515625" style="31" customWidth="1"/>
    <col min="8" max="8" width="1.28515625" style="31" customWidth="1"/>
    <col min="9" max="9" width="26.7109375" style="31" customWidth="1"/>
    <col min="10" max="10" width="1.42578125" style="31" customWidth="1"/>
    <col min="11" max="11" width="26.5703125" style="31" customWidth="1"/>
    <col min="12" max="12" width="3.140625" style="31" customWidth="1"/>
    <col min="13" max="13" width="26.7109375" style="31" customWidth="1"/>
    <col min="14" max="14" width="2.28515625" style="31" customWidth="1"/>
    <col min="15" max="15" width="28.5703125" style="31" customWidth="1"/>
    <col min="16" max="16384" width="8.85546875" style="31"/>
  </cols>
  <sheetData>
    <row r="1" spans="1:22" s="33" customFormat="1" ht="28.9" customHeight="1">
      <c r="A1" s="32" t="str">
        <f>'Sample label'!I1</f>
        <v>QM</v>
      </c>
      <c r="B1" s="48" t="str">
        <f>VLOOKUP('Sample label'!E39,A3:C9,2,)</f>
        <v>QMCZ</v>
      </c>
    </row>
    <row r="2" spans="1:22" ht="31.9" customHeight="1"/>
    <row r="3" spans="1:22" s="40" customFormat="1" ht="33.6" customHeight="1">
      <c r="A3" s="39" t="s">
        <v>44</v>
      </c>
      <c r="B3" s="39" t="s">
        <v>46</v>
      </c>
      <c r="C3" s="39" t="s">
        <v>45</v>
      </c>
      <c r="E3" s="41" t="s">
        <v>36</v>
      </c>
      <c r="G3" s="41" t="s">
        <v>35</v>
      </c>
      <c r="I3" s="39" t="s">
        <v>90</v>
      </c>
      <c r="K3" s="45" t="s">
        <v>91</v>
      </c>
      <c r="M3" s="39" t="s">
        <v>98</v>
      </c>
      <c r="O3" s="41" t="s">
        <v>97</v>
      </c>
      <c r="Q3" t="s">
        <v>35</v>
      </c>
      <c r="R3" t="s">
        <v>68</v>
      </c>
      <c r="U3" t="s">
        <v>35</v>
      </c>
      <c r="V3" t="s">
        <v>85</v>
      </c>
    </row>
    <row r="4" spans="1:22" s="29" customFormat="1" ht="19.899999999999999" customHeight="1">
      <c r="A4" s="34" t="s">
        <v>65</v>
      </c>
      <c r="B4" s="34" t="s">
        <v>36</v>
      </c>
      <c r="C4" s="35" t="str">
        <f>IF($A$1="ME","Factory Chuzhou 滁州工厂","")</f>
        <v/>
      </c>
      <c r="E4" s="36" t="s">
        <v>49</v>
      </c>
      <c r="F4" s="37"/>
      <c r="G4" s="34" t="s">
        <v>52</v>
      </c>
      <c r="H4" s="37"/>
      <c r="I4" s="34" t="s">
        <v>54</v>
      </c>
      <c r="K4" s="46" t="s">
        <v>56</v>
      </c>
      <c r="M4" s="50" t="s">
        <v>92</v>
      </c>
      <c r="O4" s="50" t="s">
        <v>93</v>
      </c>
      <c r="Q4"/>
      <c r="R4" t="s">
        <v>69</v>
      </c>
      <c r="U4"/>
      <c r="V4" t="s">
        <v>86</v>
      </c>
    </row>
    <row r="5" spans="1:22" s="29" customFormat="1" ht="19.899999999999999" customHeight="1">
      <c r="A5" s="34" t="s">
        <v>64</v>
      </c>
      <c r="B5" s="34" t="s">
        <v>35</v>
      </c>
      <c r="C5" s="35" t="str">
        <f>IF($A$1="ME","Factory Nanjing 南京工厂","")</f>
        <v/>
      </c>
      <c r="E5" s="36" t="s">
        <v>50</v>
      </c>
      <c r="F5" s="37"/>
      <c r="G5" s="34" t="s">
        <v>53</v>
      </c>
      <c r="H5" s="37"/>
      <c r="I5" s="34" t="s">
        <v>60</v>
      </c>
      <c r="K5" s="47" t="s">
        <v>63</v>
      </c>
      <c r="M5" s="51" t="s">
        <v>83</v>
      </c>
      <c r="O5" s="51" t="s">
        <v>94</v>
      </c>
      <c r="Q5"/>
      <c r="R5" t="s">
        <v>70</v>
      </c>
      <c r="U5"/>
      <c r="V5" t="s">
        <v>87</v>
      </c>
    </row>
    <row r="6" spans="1:22" s="29" customFormat="1" ht="29.25">
      <c r="A6" s="49" t="s">
        <v>66</v>
      </c>
      <c r="B6" s="34" t="s">
        <v>91</v>
      </c>
      <c r="C6" s="35" t="str">
        <f>IF($A$1="DE","R&amp;D Chuzhou 滁州研发","")</f>
        <v/>
      </c>
      <c r="E6" s="36" t="s">
        <v>51</v>
      </c>
      <c r="F6" s="37"/>
      <c r="G6" s="34" t="s">
        <v>59</v>
      </c>
      <c r="H6" s="37"/>
      <c r="I6" s="34" t="s">
        <v>55</v>
      </c>
      <c r="K6" s="46" t="s">
        <v>55</v>
      </c>
      <c r="M6" s="50" t="s">
        <v>84</v>
      </c>
      <c r="O6" s="50" t="s">
        <v>95</v>
      </c>
      <c r="Q6"/>
      <c r="R6" t="s">
        <v>71</v>
      </c>
      <c r="U6"/>
      <c r="V6" t="s">
        <v>88</v>
      </c>
    </row>
    <row r="7" spans="1:22" s="29" customFormat="1" ht="29.25">
      <c r="A7" s="49" t="s">
        <v>67</v>
      </c>
      <c r="B7" s="43" t="s">
        <v>90</v>
      </c>
      <c r="C7" s="35" t="str">
        <f>IF($A$1="DE","R&amp;D Nanjing 南京研发","")</f>
        <v/>
      </c>
      <c r="E7" s="36"/>
      <c r="F7" s="37"/>
      <c r="G7" s="34" t="s">
        <v>58</v>
      </c>
      <c r="H7" s="37"/>
      <c r="I7" s="34" t="s">
        <v>56</v>
      </c>
      <c r="K7" s="51"/>
      <c r="M7" s="51"/>
      <c r="O7" s="51" t="s">
        <v>96</v>
      </c>
      <c r="Q7"/>
      <c r="R7" t="s">
        <v>72</v>
      </c>
      <c r="U7"/>
      <c r="V7" t="s">
        <v>73</v>
      </c>
    </row>
    <row r="8" spans="1:22" s="29" customFormat="1" ht="29.25">
      <c r="A8" s="53" t="s">
        <v>99</v>
      </c>
      <c r="B8" s="43" t="s">
        <v>98</v>
      </c>
      <c r="C8" s="52" t="str">
        <f>IF($A$1="QM","QM Chuzhou 滁州质量","")</f>
        <v>QM Chuzhou 滁州质量</v>
      </c>
      <c r="E8" s="36"/>
      <c r="F8" s="37"/>
      <c r="G8" s="34"/>
      <c r="H8" s="37"/>
      <c r="I8" s="34" t="s">
        <v>57</v>
      </c>
      <c r="K8" s="50"/>
      <c r="M8" s="50"/>
      <c r="O8" s="50"/>
      <c r="Q8"/>
      <c r="R8" t="s">
        <v>73</v>
      </c>
      <c r="U8"/>
      <c r="V8" t="s">
        <v>74</v>
      </c>
    </row>
    <row r="9" spans="1:22" s="29" customFormat="1" ht="29.25">
      <c r="A9" s="53" t="s">
        <v>100</v>
      </c>
      <c r="B9" s="43" t="s">
        <v>97</v>
      </c>
      <c r="C9" s="52" t="str">
        <f>IF($A$1="QM","QM Nanjing 南京质量","")</f>
        <v>QM Nanjing 南京质量</v>
      </c>
      <c r="E9" s="36"/>
      <c r="F9" s="37"/>
      <c r="G9" s="34"/>
      <c r="H9" s="37"/>
      <c r="I9" s="34" t="s">
        <v>61</v>
      </c>
      <c r="K9" s="51"/>
      <c r="M9" s="51"/>
      <c r="O9" s="51"/>
      <c r="Q9"/>
      <c r="R9" t="s">
        <v>74</v>
      </c>
      <c r="U9"/>
      <c r="V9" t="s">
        <v>75</v>
      </c>
    </row>
    <row r="10" spans="1:22" s="29" customFormat="1" ht="19.899999999999999" customHeight="1">
      <c r="E10" s="36"/>
      <c r="F10" s="37"/>
      <c r="G10" s="34"/>
      <c r="H10" s="37"/>
      <c r="I10" s="44" t="s">
        <v>62</v>
      </c>
      <c r="K10" s="46"/>
      <c r="M10" s="50"/>
      <c r="O10" s="50"/>
      <c r="Q10"/>
      <c r="R10" t="s">
        <v>75</v>
      </c>
      <c r="U10"/>
      <c r="V10" t="s">
        <v>76</v>
      </c>
    </row>
    <row r="11" spans="1:22" s="30" customFormat="1" ht="19.899999999999999" customHeight="1">
      <c r="E11" s="36"/>
      <c r="F11" s="38"/>
      <c r="G11" s="34"/>
      <c r="H11" s="37"/>
      <c r="I11" s="36"/>
      <c r="J11" s="29"/>
      <c r="K11" s="47"/>
      <c r="M11" s="51"/>
      <c r="O11" s="51"/>
      <c r="Q11"/>
      <c r="R11" t="s">
        <v>76</v>
      </c>
      <c r="U11" t="s">
        <v>77</v>
      </c>
      <c r="V11" t="s">
        <v>37</v>
      </c>
    </row>
    <row r="12" spans="1:22" s="30" customFormat="1" ht="19.899999999999999" customHeight="1">
      <c r="E12" s="37"/>
      <c r="F12" s="38"/>
      <c r="G12" s="29"/>
      <c r="H12" s="37"/>
      <c r="I12" s="37"/>
      <c r="J12" s="29"/>
      <c r="M12" s="37"/>
      <c r="O12" s="37"/>
      <c r="Q12" t="s">
        <v>77</v>
      </c>
      <c r="R12" t="s">
        <v>78</v>
      </c>
      <c r="U12"/>
      <c r="V12" t="s">
        <v>89</v>
      </c>
    </row>
    <row r="13" spans="1:22" s="30" customFormat="1" ht="19.899999999999999" customHeight="1">
      <c r="E13" s="37"/>
      <c r="F13" s="38"/>
      <c r="G13" s="29"/>
      <c r="H13" s="37"/>
      <c r="I13" s="37"/>
      <c r="J13" s="29"/>
      <c r="M13" s="37"/>
      <c r="O13" s="37"/>
      <c r="Q13" t="s">
        <v>36</v>
      </c>
      <c r="R13" t="s">
        <v>68</v>
      </c>
      <c r="U13" t="s">
        <v>36</v>
      </c>
      <c r="V13" t="s">
        <v>85</v>
      </c>
    </row>
    <row r="14" spans="1:22" s="30" customFormat="1" ht="19.899999999999999" customHeight="1">
      <c r="E14" s="37"/>
      <c r="F14" s="38"/>
      <c r="G14" s="29"/>
      <c r="H14" s="37"/>
      <c r="I14" s="37"/>
      <c r="J14" s="29"/>
      <c r="M14" s="37"/>
      <c r="O14" s="37"/>
      <c r="Q14"/>
      <c r="R14" t="s">
        <v>69</v>
      </c>
      <c r="U14"/>
      <c r="V14" t="s">
        <v>86</v>
      </c>
    </row>
    <row r="15" spans="1:22" s="30" customFormat="1" ht="19.899999999999999" customHeight="1">
      <c r="E15" s="37"/>
      <c r="F15" s="38"/>
      <c r="G15" s="29"/>
      <c r="H15" s="37"/>
      <c r="I15" s="37"/>
      <c r="J15" s="29"/>
      <c r="M15" s="37"/>
      <c r="O15" s="37"/>
      <c r="Q15"/>
      <c r="R15" t="s">
        <v>79</v>
      </c>
      <c r="U15"/>
      <c r="V15" t="s">
        <v>87</v>
      </c>
    </row>
    <row r="16" spans="1:22" s="30" customFormat="1" ht="19.899999999999999" customHeight="1">
      <c r="E16" s="37"/>
      <c r="F16" s="38"/>
      <c r="G16" s="29"/>
      <c r="H16" s="37"/>
      <c r="I16" s="37"/>
      <c r="J16" s="29"/>
      <c r="M16" s="37"/>
      <c r="O16" s="37"/>
      <c r="Q16"/>
      <c r="R16" t="s">
        <v>80</v>
      </c>
      <c r="U16"/>
      <c r="V16" t="s">
        <v>80</v>
      </c>
    </row>
    <row r="17" spans="17:22" s="29" customFormat="1">
      <c r="Q17"/>
      <c r="R17" t="s">
        <v>81</v>
      </c>
      <c r="U17"/>
      <c r="V17" t="s">
        <v>81</v>
      </c>
    </row>
    <row r="18" spans="17:22" s="29" customFormat="1">
      <c r="Q18"/>
      <c r="R18" t="s">
        <v>82</v>
      </c>
      <c r="U18"/>
      <c r="V18" t="s">
        <v>82</v>
      </c>
    </row>
    <row r="19" spans="17:22" s="29" customFormat="1" ht="14.25"/>
    <row r="20" spans="17:22" s="29" customFormat="1" ht="14.25"/>
    <row r="21" spans="17:22" s="29" customFormat="1" ht="14.25"/>
    <row r="22" spans="17:22" s="29" customFormat="1" ht="14.25"/>
    <row r="23" spans="17:22" s="29" customFormat="1" ht="14.25"/>
    <row r="24" spans="17:22" s="29" customFormat="1" ht="14.25"/>
    <row r="25" spans="17:22" s="29" customFormat="1" ht="14.25"/>
  </sheetData>
  <sheetProtection algorithmName="SHA-512" hashValue="U8FbonxiKcinWxubeot+YwnYesvz/sYkOoEoZeXDRzuPQ29N8U+r2ipav6rrjlJFM4cdbVzTuUm4NyPVeZhZcg==" saltValue="94YRA5RolES/QybPwAnjDA==" spinCount="100000" sheet="1" objects="1" scenarios="1" formatCells="0"/>
  <autoFilter ref="K3:K6"/>
  <phoneticPr fontId="8" type="noConversion"/>
  <pageMargins left="0.7" right="0.7" top="0.75" bottom="0.75" header="0.3" footer="0.3"/>
  <pageSetup orientation="portrait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zoomScale="55" zoomScaleNormal="55" workbookViewId="0">
      <selection activeCell="R20" sqref="R20"/>
    </sheetView>
  </sheetViews>
  <sheetFormatPr defaultRowHeight="15"/>
  <cols>
    <col min="1" max="8" width="9" customWidth="1"/>
    <col min="9" max="9" width="19.140625" customWidth="1"/>
    <col min="10" max="10" width="8.7109375" customWidth="1"/>
    <col min="11" max="11" width="9.28515625" customWidth="1"/>
    <col min="12" max="19" width="9" customWidth="1"/>
    <col min="20" max="20" width="19.140625" customWidth="1"/>
    <col min="23" max="30" width="9" customWidth="1"/>
    <col min="31" max="31" width="19.140625" customWidth="1"/>
  </cols>
  <sheetData>
    <row r="1" spans="1:32" ht="44.45" customHeight="1">
      <c r="A1" s="89" t="s">
        <v>21</v>
      </c>
      <c r="B1" s="89"/>
      <c r="C1" s="89"/>
      <c r="D1" s="89"/>
      <c r="E1" s="89"/>
      <c r="F1" s="89"/>
      <c r="G1" s="89"/>
      <c r="H1" s="89"/>
      <c r="I1" s="90" t="s">
        <v>1</v>
      </c>
      <c r="J1" s="91"/>
      <c r="L1" s="107" t="s">
        <v>14</v>
      </c>
      <c r="M1" s="107"/>
      <c r="N1" s="107"/>
      <c r="O1" s="107"/>
      <c r="P1" s="107"/>
      <c r="Q1" s="107"/>
      <c r="R1" s="107"/>
      <c r="S1" s="107"/>
      <c r="T1" s="90" t="s">
        <v>15</v>
      </c>
      <c r="U1" s="91"/>
      <c r="W1" s="108" t="s">
        <v>0</v>
      </c>
      <c r="X1" s="108"/>
      <c r="Y1" s="108"/>
      <c r="Z1" s="108"/>
      <c r="AA1" s="108"/>
      <c r="AB1" s="108"/>
      <c r="AC1" s="108"/>
      <c r="AD1" s="108"/>
      <c r="AE1" s="109" t="s">
        <v>17</v>
      </c>
      <c r="AF1" s="110"/>
    </row>
    <row r="2" spans="1:32" ht="46.9" customHeight="1" thickBot="1">
      <c r="A2" s="94" t="s">
        <v>20</v>
      </c>
      <c r="B2" s="94"/>
      <c r="C2" s="94"/>
      <c r="D2" s="94"/>
      <c r="E2" s="94"/>
      <c r="F2" s="94"/>
      <c r="G2" s="94"/>
      <c r="H2" s="94"/>
      <c r="I2" s="92"/>
      <c r="J2" s="93"/>
      <c r="L2" s="102" t="s">
        <v>16</v>
      </c>
      <c r="M2" s="102"/>
      <c r="N2" s="102"/>
      <c r="O2" s="102"/>
      <c r="P2" s="102"/>
      <c r="Q2" s="102"/>
      <c r="R2" s="102"/>
      <c r="S2" s="102"/>
      <c r="T2" s="92"/>
      <c r="U2" s="93"/>
      <c r="W2" s="113" t="s">
        <v>2</v>
      </c>
      <c r="X2" s="113"/>
      <c r="Y2" s="113"/>
      <c r="Z2" s="113"/>
      <c r="AA2" s="113"/>
      <c r="AB2" s="113"/>
      <c r="AC2" s="113"/>
      <c r="AD2" s="113"/>
      <c r="AE2" s="111"/>
      <c r="AF2" s="112"/>
    </row>
    <row r="3" spans="1:32" ht="15.75" thickBot="1">
      <c r="A3" s="5"/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  <c r="P3" s="6"/>
      <c r="Q3" s="6"/>
      <c r="R3" s="6"/>
      <c r="S3" s="6"/>
      <c r="T3" s="6"/>
      <c r="U3" s="6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9.5" thickBot="1">
      <c r="A4" s="2" t="s">
        <v>3</v>
      </c>
      <c r="B4" s="2"/>
      <c r="C4" s="2"/>
      <c r="D4" s="2"/>
      <c r="E4" s="95"/>
      <c r="F4" s="96"/>
      <c r="G4" s="96"/>
      <c r="H4" s="96"/>
      <c r="I4" s="96"/>
      <c r="J4" s="97"/>
      <c r="L4" s="8" t="s">
        <v>3</v>
      </c>
      <c r="M4" s="8"/>
      <c r="N4" s="8"/>
      <c r="O4" s="8"/>
      <c r="P4" s="95"/>
      <c r="Q4" s="96"/>
      <c r="R4" s="96"/>
      <c r="S4" s="96"/>
      <c r="T4" s="96"/>
      <c r="U4" s="97"/>
      <c r="W4" s="12" t="s">
        <v>3</v>
      </c>
      <c r="X4" s="12"/>
      <c r="Y4" s="12"/>
      <c r="Z4" s="12"/>
      <c r="AA4" s="95"/>
      <c r="AB4" s="96"/>
      <c r="AC4" s="96"/>
      <c r="AD4" s="96"/>
      <c r="AE4" s="96"/>
      <c r="AF4" s="97"/>
    </row>
    <row r="5" spans="1:32" ht="18.75" thickBot="1">
      <c r="A5" s="2"/>
      <c r="B5" s="2"/>
      <c r="C5" s="2"/>
      <c r="D5" s="2"/>
      <c r="E5" s="2"/>
      <c r="F5" s="2"/>
      <c r="G5" s="2"/>
      <c r="H5" s="2"/>
      <c r="I5" s="2"/>
      <c r="J5" s="5"/>
      <c r="L5" s="8"/>
      <c r="M5" s="8"/>
      <c r="N5" s="8"/>
      <c r="O5" s="8"/>
      <c r="P5" s="8"/>
      <c r="Q5" s="8"/>
      <c r="R5" s="8"/>
      <c r="S5" s="8"/>
      <c r="T5" s="8"/>
      <c r="U5" s="6"/>
      <c r="W5" s="12"/>
      <c r="X5" s="12"/>
      <c r="Y5" s="12"/>
      <c r="Z5" s="12"/>
      <c r="AA5" s="12"/>
      <c r="AB5" s="12"/>
      <c r="AC5" s="12"/>
      <c r="AD5" s="12"/>
      <c r="AE5" s="12"/>
      <c r="AF5" s="4"/>
    </row>
    <row r="6" spans="1:32" ht="19.5" thickBot="1">
      <c r="A6" s="2" t="s">
        <v>42</v>
      </c>
      <c r="B6" s="2"/>
      <c r="C6" s="2"/>
      <c r="D6" s="2"/>
      <c r="E6" s="71" t="s">
        <v>37</v>
      </c>
      <c r="F6" s="69"/>
      <c r="G6" s="69"/>
      <c r="H6" s="69"/>
      <c r="I6" s="69"/>
      <c r="J6" s="70"/>
      <c r="L6" s="8" t="s">
        <v>43</v>
      </c>
      <c r="M6" s="8"/>
      <c r="N6" s="8"/>
      <c r="O6" s="8"/>
      <c r="P6" s="103" t="s">
        <v>29</v>
      </c>
      <c r="Q6" s="104"/>
      <c r="R6" s="104"/>
      <c r="S6" s="104"/>
      <c r="T6" s="104"/>
      <c r="U6" s="105"/>
      <c r="W6" s="12" t="s">
        <v>43</v>
      </c>
      <c r="X6" s="12"/>
      <c r="Y6" s="12"/>
      <c r="Z6" s="12"/>
      <c r="AA6" s="114" t="s">
        <v>30</v>
      </c>
      <c r="AB6" s="104"/>
      <c r="AC6" s="104"/>
      <c r="AD6" s="104"/>
      <c r="AE6" s="104"/>
      <c r="AF6" s="105"/>
    </row>
    <row r="7" spans="1:32" ht="19.5" thickBot="1">
      <c r="A7" s="2" t="s">
        <v>4</v>
      </c>
      <c r="B7" s="2"/>
      <c r="C7" s="2"/>
      <c r="D7" s="2"/>
      <c r="E7" s="86"/>
      <c r="F7" s="87"/>
      <c r="G7" s="87"/>
      <c r="H7" s="87"/>
      <c r="I7" s="87"/>
      <c r="J7" s="88"/>
      <c r="L7" s="8" t="s">
        <v>4</v>
      </c>
      <c r="M7" s="8"/>
      <c r="N7" s="8"/>
      <c r="O7" s="8"/>
      <c r="P7" s="106" t="s">
        <v>31</v>
      </c>
      <c r="Q7" s="96"/>
      <c r="R7" s="96"/>
      <c r="S7" s="96"/>
      <c r="T7" s="96"/>
      <c r="U7" s="97"/>
      <c r="W7" s="12" t="s">
        <v>4</v>
      </c>
      <c r="X7" s="12"/>
      <c r="Y7" s="12"/>
      <c r="Z7" s="12"/>
      <c r="AA7" s="95" t="s">
        <v>22</v>
      </c>
      <c r="AB7" s="96"/>
      <c r="AC7" s="96"/>
      <c r="AD7" s="96"/>
      <c r="AE7" s="96"/>
      <c r="AF7" s="97"/>
    </row>
    <row r="8" spans="1:32" ht="19.5" thickBot="1">
      <c r="A8" s="2" t="s">
        <v>5</v>
      </c>
      <c r="B8" s="2"/>
      <c r="C8" s="2"/>
      <c r="D8" s="2"/>
      <c r="E8" s="98"/>
      <c r="F8" s="99"/>
      <c r="G8" s="99"/>
      <c r="H8" s="99"/>
      <c r="I8" s="99"/>
      <c r="J8" s="100"/>
      <c r="L8" s="8" t="s">
        <v>5</v>
      </c>
      <c r="M8" s="8"/>
      <c r="N8" s="8"/>
      <c r="O8" s="8"/>
      <c r="P8" s="95"/>
      <c r="Q8" s="96"/>
      <c r="R8" s="96"/>
      <c r="S8" s="96"/>
      <c r="T8" s="96"/>
      <c r="U8" s="97"/>
      <c r="W8" s="12" t="s">
        <v>5</v>
      </c>
      <c r="X8" s="12"/>
      <c r="Y8" s="12"/>
      <c r="Z8" s="12"/>
      <c r="AA8" s="95"/>
      <c r="AB8" s="96"/>
      <c r="AC8" s="96"/>
      <c r="AD8" s="96"/>
      <c r="AE8" s="96"/>
      <c r="AF8" s="97"/>
    </row>
    <row r="9" spans="1:32" ht="18">
      <c r="A9" s="3"/>
      <c r="B9" s="3"/>
      <c r="C9" s="3"/>
      <c r="D9" s="3"/>
      <c r="E9" s="3"/>
      <c r="F9" s="3"/>
      <c r="G9" s="3"/>
      <c r="H9" s="3"/>
      <c r="I9" s="3"/>
      <c r="J9" s="7"/>
      <c r="L9" s="9"/>
      <c r="M9" s="9"/>
      <c r="N9" s="9"/>
      <c r="O9" s="9"/>
      <c r="P9" s="9"/>
      <c r="Q9" s="9"/>
      <c r="R9" s="9"/>
      <c r="S9" s="9"/>
      <c r="T9" s="9"/>
      <c r="U9" s="10"/>
      <c r="W9" s="13"/>
      <c r="X9" s="13"/>
      <c r="Y9" s="13"/>
      <c r="Z9" s="13"/>
      <c r="AA9" s="13"/>
      <c r="AB9" s="13"/>
      <c r="AC9" s="13"/>
      <c r="AD9" s="13"/>
      <c r="AE9" s="13"/>
      <c r="AF9" s="14"/>
    </row>
    <row r="10" spans="1:32" ht="18">
      <c r="A10" s="5"/>
      <c r="B10" s="5"/>
      <c r="C10" s="5"/>
      <c r="D10" s="2"/>
      <c r="E10" s="2"/>
      <c r="F10" s="2"/>
      <c r="G10" s="2"/>
      <c r="H10" s="2"/>
      <c r="I10" s="2"/>
      <c r="J10" s="5"/>
      <c r="L10" s="6"/>
      <c r="M10" s="6"/>
      <c r="N10" s="6"/>
      <c r="O10" s="8"/>
      <c r="P10" s="8"/>
      <c r="Q10" s="8"/>
      <c r="R10" s="8"/>
      <c r="S10" s="8"/>
      <c r="T10" s="8"/>
      <c r="U10" s="6"/>
      <c r="W10" s="4"/>
      <c r="X10" s="4"/>
      <c r="Y10" s="4"/>
      <c r="Z10" s="12"/>
      <c r="AA10" s="12"/>
      <c r="AB10" s="12"/>
      <c r="AC10" s="12"/>
      <c r="AD10" s="12"/>
      <c r="AE10" s="12"/>
      <c r="AF10" s="4"/>
    </row>
    <row r="11" spans="1:32" ht="18.75" thickBot="1">
      <c r="A11" s="2"/>
      <c r="B11" s="2"/>
      <c r="C11" s="2"/>
      <c r="D11" s="2"/>
      <c r="E11" s="101"/>
      <c r="F11" s="101"/>
      <c r="G11" s="101"/>
      <c r="H11" s="101"/>
      <c r="I11" s="101"/>
      <c r="J11" s="101"/>
      <c r="L11" s="8"/>
      <c r="M11" s="8"/>
      <c r="N11" s="8"/>
      <c r="O11" s="8"/>
      <c r="P11" s="8"/>
      <c r="Q11" s="8"/>
      <c r="R11" s="8"/>
      <c r="S11" s="8"/>
      <c r="T11" s="8"/>
      <c r="U11" s="6"/>
      <c r="W11" s="12"/>
      <c r="X11" s="12"/>
      <c r="Y11" s="12"/>
      <c r="Z11" s="12"/>
      <c r="AA11" s="12"/>
      <c r="AB11" s="12"/>
      <c r="AC11" s="12"/>
      <c r="AD11" s="12"/>
      <c r="AE11" s="12"/>
      <c r="AF11" s="4"/>
    </row>
    <row r="12" spans="1:32" ht="19.5" thickBot="1">
      <c r="A12" s="2" t="s">
        <v>6</v>
      </c>
      <c r="B12" s="2"/>
      <c r="C12" s="2"/>
      <c r="D12" s="2"/>
      <c r="E12" s="95"/>
      <c r="F12" s="96"/>
      <c r="G12" s="96"/>
      <c r="H12" s="96"/>
      <c r="I12" s="96"/>
      <c r="J12" s="97"/>
      <c r="L12" s="8" t="s">
        <v>6</v>
      </c>
      <c r="M12" s="8"/>
      <c r="N12" s="8"/>
      <c r="O12" s="8"/>
      <c r="P12" s="95"/>
      <c r="Q12" s="96"/>
      <c r="R12" s="96"/>
      <c r="S12" s="96"/>
      <c r="T12" s="96"/>
      <c r="U12" s="97"/>
      <c r="W12" s="12" t="s">
        <v>6</v>
      </c>
      <c r="X12" s="12"/>
      <c r="Y12" s="12"/>
      <c r="Z12" s="12"/>
      <c r="AA12" s="95"/>
      <c r="AB12" s="96"/>
      <c r="AC12" s="96"/>
      <c r="AD12" s="96"/>
      <c r="AE12" s="96"/>
      <c r="AF12" s="97"/>
    </row>
    <row r="13" spans="1:32" ht="19.5" thickBot="1">
      <c r="A13" s="2" t="s">
        <v>7</v>
      </c>
      <c r="B13" s="2"/>
      <c r="C13" s="2"/>
      <c r="D13" s="2"/>
      <c r="E13" s="95"/>
      <c r="F13" s="96"/>
      <c r="G13" s="96"/>
      <c r="H13" s="96"/>
      <c r="I13" s="96"/>
      <c r="J13" s="97"/>
      <c r="L13" s="8" t="s">
        <v>7</v>
      </c>
      <c r="M13" s="8"/>
      <c r="N13" s="8"/>
      <c r="O13" s="8"/>
      <c r="P13" s="95"/>
      <c r="Q13" s="96"/>
      <c r="R13" s="96"/>
      <c r="S13" s="96"/>
      <c r="T13" s="96"/>
      <c r="U13" s="97"/>
      <c r="W13" s="12" t="s">
        <v>7</v>
      </c>
      <c r="X13" s="12"/>
      <c r="Y13" s="12"/>
      <c r="Z13" s="12"/>
      <c r="AA13" s="95"/>
      <c r="AB13" s="96"/>
      <c r="AC13" s="96"/>
      <c r="AD13" s="96"/>
      <c r="AE13" s="96"/>
      <c r="AF13" s="97"/>
    </row>
    <row r="14" spans="1:32" ht="18">
      <c r="A14" s="3"/>
      <c r="B14" s="3"/>
      <c r="C14" s="3"/>
      <c r="D14" s="3"/>
      <c r="E14" s="3"/>
      <c r="F14" s="3"/>
      <c r="G14" s="3"/>
      <c r="H14" s="3"/>
      <c r="I14" s="3"/>
      <c r="J14" s="7"/>
      <c r="L14" s="9"/>
      <c r="M14" s="9"/>
      <c r="N14" s="9"/>
      <c r="O14" s="9"/>
      <c r="P14" s="9"/>
      <c r="Q14" s="9"/>
      <c r="R14" s="9"/>
      <c r="S14" s="9"/>
      <c r="T14" s="9"/>
      <c r="U14" s="10"/>
      <c r="W14" s="13"/>
      <c r="X14" s="13"/>
      <c r="Y14" s="13"/>
      <c r="Z14" s="13"/>
      <c r="AA14" s="13"/>
      <c r="AB14" s="13"/>
      <c r="AC14" s="13"/>
      <c r="AD14" s="13"/>
      <c r="AE14" s="13"/>
      <c r="AF14" s="14"/>
    </row>
    <row r="15" spans="1:32" ht="18.75" thickBot="1">
      <c r="A15" s="5"/>
      <c r="B15" s="5"/>
      <c r="C15" s="5"/>
      <c r="D15" s="2"/>
      <c r="E15" s="2"/>
      <c r="F15" s="2"/>
      <c r="G15" s="2"/>
      <c r="H15" s="2"/>
      <c r="I15" s="2"/>
      <c r="J15" s="5"/>
      <c r="L15" s="6"/>
      <c r="M15" s="6"/>
      <c r="N15" s="6"/>
      <c r="O15" s="8"/>
      <c r="P15" s="8"/>
      <c r="Q15" s="8"/>
      <c r="R15" s="8"/>
      <c r="S15" s="8"/>
      <c r="T15" s="8"/>
      <c r="U15" s="6"/>
      <c r="W15" s="4"/>
      <c r="X15" s="4"/>
      <c r="Y15" s="4"/>
      <c r="Z15" s="12"/>
      <c r="AA15" s="12"/>
      <c r="AB15" s="12"/>
      <c r="AC15" s="12"/>
      <c r="AD15" s="12"/>
      <c r="AE15" s="12"/>
      <c r="AF15" s="4"/>
    </row>
    <row r="16" spans="1:32" ht="19.5" thickBot="1">
      <c r="A16" s="2" t="s">
        <v>8</v>
      </c>
      <c r="B16" s="2"/>
      <c r="C16" s="2"/>
      <c r="D16" s="2"/>
      <c r="E16" s="95"/>
      <c r="F16" s="96"/>
      <c r="G16" s="96"/>
      <c r="H16" s="96"/>
      <c r="I16" s="96"/>
      <c r="J16" s="97"/>
      <c r="L16" s="8" t="s">
        <v>8</v>
      </c>
      <c r="M16" s="8"/>
      <c r="N16" s="8"/>
      <c r="O16" s="8"/>
      <c r="P16" s="95"/>
      <c r="Q16" s="96"/>
      <c r="R16" s="96"/>
      <c r="S16" s="96"/>
      <c r="T16" s="96"/>
      <c r="U16" s="97"/>
      <c r="W16" s="12" t="s">
        <v>8</v>
      </c>
      <c r="X16" s="12"/>
      <c r="Y16" s="12"/>
      <c r="Z16" s="12"/>
      <c r="AA16" s="95"/>
      <c r="AB16" s="96"/>
      <c r="AC16" s="96"/>
      <c r="AD16" s="96"/>
      <c r="AE16" s="96"/>
      <c r="AF16" s="97"/>
    </row>
    <row r="17" spans="1:32" ht="19.5" thickBot="1">
      <c r="A17" s="2" t="s">
        <v>9</v>
      </c>
      <c r="B17" s="2"/>
      <c r="C17" s="2"/>
      <c r="D17" s="2"/>
      <c r="E17" s="95"/>
      <c r="F17" s="96"/>
      <c r="G17" s="96"/>
      <c r="H17" s="96"/>
      <c r="I17" s="96"/>
      <c r="J17" s="97"/>
      <c r="L17" s="8" t="s">
        <v>9</v>
      </c>
      <c r="M17" s="8"/>
      <c r="N17" s="8"/>
      <c r="O17" s="8"/>
      <c r="P17" s="95"/>
      <c r="Q17" s="96"/>
      <c r="R17" s="96"/>
      <c r="S17" s="96"/>
      <c r="T17" s="96"/>
      <c r="U17" s="97"/>
      <c r="W17" s="12" t="s">
        <v>9</v>
      </c>
      <c r="X17" s="12"/>
      <c r="Y17" s="12"/>
      <c r="Z17" s="12"/>
      <c r="AA17" s="95"/>
      <c r="AB17" s="96"/>
      <c r="AC17" s="96"/>
      <c r="AD17" s="96"/>
      <c r="AE17" s="96"/>
      <c r="AF17" s="97"/>
    </row>
    <row r="18" spans="1:32" ht="19.5" thickBot="1">
      <c r="A18" s="2" t="s">
        <v>10</v>
      </c>
      <c r="B18" s="2"/>
      <c r="C18" s="2"/>
      <c r="D18" s="2"/>
      <c r="E18" s="95"/>
      <c r="F18" s="96"/>
      <c r="G18" s="96"/>
      <c r="H18" s="96"/>
      <c r="I18" s="96"/>
      <c r="J18" s="97"/>
      <c r="L18" s="8" t="s">
        <v>10</v>
      </c>
      <c r="M18" s="8"/>
      <c r="N18" s="8"/>
      <c r="O18" s="8"/>
      <c r="P18" s="95"/>
      <c r="Q18" s="96"/>
      <c r="R18" s="96"/>
      <c r="S18" s="96"/>
      <c r="T18" s="96"/>
      <c r="U18" s="97"/>
      <c r="W18" s="12" t="s">
        <v>10</v>
      </c>
      <c r="X18" s="12"/>
      <c r="Y18" s="12"/>
      <c r="Z18" s="12"/>
      <c r="AA18" s="95"/>
      <c r="AB18" s="96"/>
      <c r="AC18" s="96"/>
      <c r="AD18" s="96"/>
      <c r="AE18" s="96"/>
      <c r="AF18" s="97"/>
    </row>
    <row r="19" spans="1:32" ht="19.5" thickBot="1">
      <c r="A19" s="2" t="s">
        <v>11</v>
      </c>
      <c r="B19" s="2"/>
      <c r="C19" s="2"/>
      <c r="D19" s="2"/>
      <c r="E19" s="95"/>
      <c r="F19" s="96"/>
      <c r="G19" s="96"/>
      <c r="H19" s="96"/>
      <c r="I19" s="96"/>
      <c r="J19" s="97"/>
      <c r="L19" s="8" t="s">
        <v>11</v>
      </c>
      <c r="M19" s="8"/>
      <c r="N19" s="8"/>
      <c r="O19" s="8"/>
      <c r="P19" s="95"/>
      <c r="Q19" s="96"/>
      <c r="R19" s="96"/>
      <c r="S19" s="96"/>
      <c r="T19" s="96"/>
      <c r="U19" s="97"/>
      <c r="W19" s="12" t="s">
        <v>11</v>
      </c>
      <c r="X19" s="12"/>
      <c r="Y19" s="12"/>
      <c r="Z19" s="12"/>
      <c r="AA19" s="95"/>
      <c r="AB19" s="96"/>
      <c r="AC19" s="96"/>
      <c r="AD19" s="96"/>
      <c r="AE19" s="96"/>
      <c r="AF19" s="97"/>
    </row>
    <row r="20" spans="1:32" ht="18">
      <c r="A20" s="7"/>
      <c r="B20" s="7"/>
      <c r="C20" s="7"/>
      <c r="D20" s="3"/>
      <c r="E20" s="3"/>
      <c r="F20" s="3"/>
      <c r="G20" s="3"/>
      <c r="H20" s="3"/>
      <c r="I20" s="3"/>
      <c r="J20" s="7"/>
      <c r="L20" s="10"/>
      <c r="M20" s="10"/>
      <c r="N20" s="10"/>
      <c r="O20" s="9"/>
      <c r="P20" s="9"/>
      <c r="Q20" s="9"/>
      <c r="R20" s="9"/>
      <c r="S20" s="9"/>
      <c r="T20" s="9"/>
      <c r="U20" s="10"/>
      <c r="W20" s="14"/>
      <c r="X20" s="14"/>
      <c r="Y20" s="14"/>
      <c r="Z20" s="13"/>
      <c r="AA20" s="13"/>
      <c r="AB20" s="13"/>
      <c r="AC20" s="13"/>
      <c r="AD20" s="13"/>
      <c r="AE20" s="13"/>
      <c r="AF20" s="14"/>
    </row>
    <row r="21" spans="1:32" ht="18.75" thickBot="1">
      <c r="A21" s="2"/>
      <c r="B21" s="2"/>
      <c r="C21" s="2"/>
      <c r="D21" s="2"/>
      <c r="E21" s="2"/>
      <c r="F21" s="2"/>
      <c r="G21" s="5"/>
      <c r="H21" s="2"/>
      <c r="I21" s="2"/>
      <c r="J21" s="5"/>
      <c r="L21" s="11"/>
      <c r="M21" s="11"/>
      <c r="N21" s="11"/>
      <c r="O21" s="18"/>
      <c r="P21" s="18"/>
      <c r="Q21" s="18"/>
      <c r="R21" s="18"/>
      <c r="S21" s="18"/>
      <c r="T21" s="18"/>
      <c r="U21" s="11"/>
      <c r="W21" s="12"/>
      <c r="X21" s="12"/>
      <c r="Y21" s="12"/>
      <c r="Z21" s="12"/>
      <c r="AA21" s="12"/>
      <c r="AB21" s="12"/>
      <c r="AC21" s="12"/>
      <c r="AD21" s="12"/>
      <c r="AE21" s="12"/>
      <c r="AF21" s="4"/>
    </row>
    <row r="22" spans="1:32" ht="18.75" thickBot="1">
      <c r="A22" s="2"/>
      <c r="B22" s="2"/>
      <c r="C22" s="2"/>
      <c r="D22" s="2"/>
      <c r="E22" s="2"/>
      <c r="F22" s="2"/>
      <c r="G22" s="5"/>
      <c r="H22" s="2"/>
      <c r="I22" s="2"/>
      <c r="J22" s="5"/>
      <c r="L22" s="11"/>
      <c r="M22" s="11"/>
      <c r="N22" s="11"/>
      <c r="O22" s="18"/>
      <c r="P22" s="18"/>
      <c r="Q22" s="18"/>
      <c r="R22" s="18"/>
      <c r="S22" s="18"/>
      <c r="T22" s="18"/>
      <c r="U22" s="11"/>
      <c r="W22" s="12" t="s">
        <v>18</v>
      </c>
      <c r="X22" s="12"/>
      <c r="Y22" s="12"/>
      <c r="Z22" s="12"/>
      <c r="AA22" s="12" t="s">
        <v>47</v>
      </c>
      <c r="AB22" s="12"/>
      <c r="AC22" s="4"/>
      <c r="AD22" s="12"/>
      <c r="AE22" s="23"/>
      <c r="AF22" s="24"/>
    </row>
    <row r="23" spans="1:32" ht="18.75">
      <c r="A23" s="2"/>
      <c r="B23" s="2"/>
      <c r="C23" s="2"/>
      <c r="D23" s="2"/>
      <c r="E23" s="2"/>
      <c r="F23" s="2"/>
      <c r="G23" s="5"/>
      <c r="H23" s="2"/>
      <c r="I23" s="2"/>
      <c r="J23" s="5"/>
      <c r="L23" s="8"/>
      <c r="M23" s="11"/>
      <c r="N23" s="11"/>
      <c r="O23" s="18"/>
      <c r="P23" s="18"/>
      <c r="Q23" s="18"/>
      <c r="R23" s="18"/>
      <c r="S23" s="18"/>
      <c r="T23" s="18"/>
      <c r="U23" s="11"/>
      <c r="W23" s="12" t="s">
        <v>19</v>
      </c>
      <c r="X23" s="12"/>
      <c r="Y23" s="12"/>
      <c r="Z23" s="12"/>
      <c r="AA23" s="15" t="s">
        <v>48</v>
      </c>
      <c r="AB23" s="12"/>
      <c r="AC23" s="4"/>
      <c r="AD23" s="12"/>
      <c r="AE23" s="12"/>
      <c r="AF23" s="4"/>
    </row>
    <row r="24" spans="1:32" ht="18.75" thickBot="1">
      <c r="A24" s="2"/>
      <c r="B24" s="2"/>
      <c r="C24" s="2"/>
      <c r="D24" s="2"/>
      <c r="E24" s="2"/>
      <c r="F24" s="2"/>
      <c r="G24" s="5"/>
      <c r="H24" s="2"/>
      <c r="I24" s="2"/>
      <c r="J24" s="5"/>
      <c r="L24" s="8"/>
      <c r="M24" s="8"/>
      <c r="N24" s="8"/>
      <c r="O24" s="18"/>
      <c r="P24" s="18"/>
      <c r="Q24" s="18"/>
      <c r="R24" s="18"/>
      <c r="S24" s="18"/>
      <c r="T24" s="18"/>
      <c r="U24" s="11"/>
      <c r="W24" s="12"/>
      <c r="X24" s="12"/>
      <c r="Y24" s="12"/>
      <c r="Z24" s="12"/>
      <c r="AA24" s="12"/>
      <c r="AB24" s="12"/>
      <c r="AC24" s="4"/>
      <c r="AD24" s="12"/>
      <c r="AE24" s="12"/>
      <c r="AF24" s="4"/>
    </row>
    <row r="25" spans="1:32" ht="18.75" thickBot="1">
      <c r="A25" s="2" t="s">
        <v>12</v>
      </c>
      <c r="B25" s="2"/>
      <c r="C25" s="2"/>
      <c r="D25" s="21"/>
      <c r="E25" s="2" t="s">
        <v>24</v>
      </c>
      <c r="F25" s="2"/>
      <c r="G25" s="5"/>
      <c r="H25" s="2"/>
      <c r="I25" s="2"/>
      <c r="J25" s="5"/>
      <c r="L25" s="8" t="s">
        <v>12</v>
      </c>
      <c r="M25" s="8"/>
      <c r="N25" s="8"/>
      <c r="O25" s="21"/>
      <c r="P25" s="18" t="s">
        <v>24</v>
      </c>
      <c r="Q25" s="6"/>
      <c r="R25" s="18"/>
      <c r="S25" s="18"/>
      <c r="T25" s="18"/>
      <c r="U25" s="11"/>
      <c r="W25" s="12" t="s">
        <v>12</v>
      </c>
      <c r="X25" s="12"/>
      <c r="Y25" s="12"/>
      <c r="Z25" s="19"/>
      <c r="AA25" s="12" t="s">
        <v>24</v>
      </c>
      <c r="AB25" s="4"/>
      <c r="AC25" s="4"/>
      <c r="AD25" s="4"/>
      <c r="AE25" s="4"/>
      <c r="AF25" s="4"/>
    </row>
    <row r="26" spans="1:32" ht="18.75" thickBot="1">
      <c r="A26" s="2"/>
      <c r="B26" s="2"/>
      <c r="C26" s="2"/>
      <c r="D26" s="21"/>
      <c r="E26" s="2" t="s">
        <v>25</v>
      </c>
      <c r="F26" s="2"/>
      <c r="G26" s="5"/>
      <c r="H26" s="2"/>
      <c r="I26" s="2"/>
      <c r="J26" s="5"/>
      <c r="L26" s="8"/>
      <c r="M26" s="8"/>
      <c r="N26" s="8"/>
      <c r="O26" s="21"/>
      <c r="P26" s="18" t="s">
        <v>25</v>
      </c>
      <c r="Q26" s="6"/>
      <c r="R26" s="6"/>
      <c r="S26" s="6"/>
      <c r="T26" s="6"/>
      <c r="U26" s="6"/>
      <c r="W26" s="12"/>
      <c r="X26" s="12"/>
      <c r="Y26" s="12"/>
      <c r="Z26" s="19"/>
      <c r="AA26" s="12" t="s">
        <v>25</v>
      </c>
      <c r="AB26" s="4"/>
      <c r="AC26" s="4"/>
      <c r="AD26" s="4"/>
      <c r="AE26" s="4"/>
      <c r="AF26" s="17"/>
    </row>
    <row r="27" spans="1:32" ht="18.75" thickBot="1">
      <c r="A27" s="2"/>
      <c r="B27" s="2"/>
      <c r="C27" s="2"/>
      <c r="D27" s="21"/>
      <c r="E27" s="2" t="s">
        <v>32</v>
      </c>
      <c r="F27" s="2"/>
      <c r="G27" s="5"/>
      <c r="H27" s="2"/>
      <c r="I27" s="2"/>
      <c r="J27" s="5"/>
      <c r="L27" s="8"/>
      <c r="M27" s="8"/>
      <c r="N27" s="8"/>
      <c r="O27" s="21"/>
      <c r="P27" s="18" t="s">
        <v>32</v>
      </c>
      <c r="Q27" s="6"/>
      <c r="R27" s="6"/>
      <c r="S27" s="6"/>
      <c r="T27" s="6"/>
      <c r="U27" s="6"/>
      <c r="W27" s="12"/>
      <c r="X27" s="12"/>
      <c r="Y27" s="12"/>
      <c r="Z27" s="1"/>
      <c r="AA27" s="12" t="s">
        <v>32</v>
      </c>
      <c r="AB27" s="12"/>
      <c r="AC27" s="4"/>
      <c r="AD27" s="12"/>
      <c r="AE27" s="12"/>
      <c r="AF27" s="4"/>
    </row>
    <row r="28" spans="1:32" ht="18.75" thickBot="1">
      <c r="A28" s="2"/>
      <c r="B28" s="2"/>
      <c r="C28" s="2"/>
      <c r="D28" s="21"/>
      <c r="E28" s="2" t="s">
        <v>26</v>
      </c>
      <c r="F28" s="2"/>
      <c r="G28" s="5"/>
      <c r="H28" s="2"/>
      <c r="I28" s="2"/>
      <c r="J28" s="5"/>
      <c r="L28" s="8"/>
      <c r="M28" s="8"/>
      <c r="N28" s="8"/>
      <c r="O28" s="21"/>
      <c r="P28" s="18" t="s">
        <v>26</v>
      </c>
      <c r="Q28" s="6"/>
      <c r="R28" s="6"/>
      <c r="S28" s="6"/>
      <c r="T28" s="6"/>
      <c r="U28" s="6"/>
      <c r="W28" s="12"/>
      <c r="X28" s="12"/>
      <c r="Y28" s="12"/>
      <c r="Z28" s="1"/>
      <c r="AA28" s="12" t="s">
        <v>26</v>
      </c>
      <c r="AB28" s="12"/>
      <c r="AC28" s="4"/>
      <c r="AD28" s="12"/>
      <c r="AE28" s="12"/>
      <c r="AF28" s="4"/>
    </row>
    <row r="29" spans="1:32" ht="18.75" thickBot="1">
      <c r="A29" s="2"/>
      <c r="B29" s="2"/>
      <c r="C29" s="2"/>
      <c r="D29" s="21"/>
      <c r="E29" s="2" t="s">
        <v>33</v>
      </c>
      <c r="F29" s="2"/>
      <c r="G29" s="2"/>
      <c r="H29" s="2"/>
      <c r="I29" s="2"/>
      <c r="J29" s="5"/>
      <c r="L29" s="8"/>
      <c r="M29" s="8"/>
      <c r="N29" s="8"/>
      <c r="O29" s="21"/>
      <c r="P29" s="18" t="s">
        <v>33</v>
      </c>
      <c r="Q29" s="6"/>
      <c r="R29" s="6"/>
      <c r="S29" s="6"/>
      <c r="T29" s="6"/>
      <c r="U29" s="6"/>
      <c r="W29" s="12"/>
      <c r="X29" s="12"/>
      <c r="Y29" s="12"/>
      <c r="Z29" s="1"/>
      <c r="AA29" s="12" t="s">
        <v>33</v>
      </c>
      <c r="AB29" s="12"/>
      <c r="AC29" s="4"/>
      <c r="AD29" s="12"/>
      <c r="AE29" s="12"/>
      <c r="AF29" s="4"/>
    </row>
    <row r="30" spans="1:32" ht="18.75" thickBot="1">
      <c r="A30" s="2"/>
      <c r="B30" s="2"/>
      <c r="C30" s="2"/>
      <c r="D30" s="22"/>
      <c r="E30" s="2" t="s">
        <v>27</v>
      </c>
      <c r="F30" s="2"/>
      <c r="G30" s="5"/>
      <c r="H30" s="2"/>
      <c r="I30" s="2"/>
      <c r="J30" s="5"/>
      <c r="L30" s="8"/>
      <c r="M30" s="8"/>
      <c r="N30" s="8"/>
      <c r="O30" s="21"/>
      <c r="P30" s="18" t="s">
        <v>27</v>
      </c>
      <c r="Q30" s="6"/>
      <c r="R30" s="6"/>
      <c r="S30" s="6"/>
      <c r="T30" s="6"/>
      <c r="U30" s="6"/>
      <c r="W30" s="12"/>
      <c r="X30" s="12"/>
      <c r="Y30" s="12"/>
      <c r="Z30" s="1"/>
      <c r="AA30" s="12" t="s">
        <v>27</v>
      </c>
      <c r="AB30" s="12"/>
      <c r="AC30" s="4"/>
      <c r="AD30" s="12"/>
      <c r="AE30" s="12"/>
      <c r="AF30" s="4"/>
    </row>
    <row r="31" spans="1:32" ht="19.5" thickBot="1">
      <c r="A31" s="2"/>
      <c r="B31" s="2"/>
      <c r="C31" s="2"/>
      <c r="D31" s="22"/>
      <c r="E31" s="2" t="s">
        <v>34</v>
      </c>
      <c r="F31" s="2"/>
      <c r="G31" s="5"/>
      <c r="H31" s="2"/>
      <c r="I31" s="2"/>
      <c r="J31" s="5"/>
      <c r="L31" s="8"/>
      <c r="M31" s="8"/>
      <c r="N31" s="8"/>
      <c r="O31" s="22"/>
      <c r="P31" s="18" t="s">
        <v>34</v>
      </c>
      <c r="Q31" s="6"/>
      <c r="R31" s="6"/>
      <c r="S31" s="6"/>
      <c r="T31" s="6"/>
      <c r="U31" s="6"/>
      <c r="W31" s="12"/>
      <c r="X31" s="12"/>
      <c r="Y31" s="12"/>
      <c r="Z31" s="1"/>
      <c r="AA31" s="12" t="s">
        <v>34</v>
      </c>
      <c r="AB31" s="12"/>
      <c r="AC31" s="4"/>
      <c r="AD31" s="12"/>
      <c r="AE31" s="12"/>
      <c r="AF31" s="4"/>
    </row>
    <row r="32" spans="1:32" ht="18.75" thickBot="1">
      <c r="A32" s="2"/>
      <c r="B32" s="2"/>
      <c r="C32" s="2"/>
      <c r="D32" s="22"/>
      <c r="E32" s="2" t="s">
        <v>38</v>
      </c>
      <c r="F32" s="2"/>
      <c r="G32" s="5"/>
      <c r="H32" s="2"/>
      <c r="I32" s="2"/>
      <c r="J32" s="5"/>
      <c r="L32" s="8"/>
      <c r="M32" s="8"/>
      <c r="N32" s="8"/>
      <c r="O32" s="22"/>
      <c r="P32" s="18" t="s">
        <v>28</v>
      </c>
      <c r="Q32" s="6"/>
      <c r="R32" s="6"/>
      <c r="S32" s="6"/>
      <c r="T32" s="6"/>
      <c r="U32" s="6"/>
      <c r="W32" s="12"/>
      <c r="X32" s="12"/>
      <c r="Y32" s="12"/>
      <c r="Z32" s="1"/>
      <c r="AA32" s="12" t="s">
        <v>38</v>
      </c>
      <c r="AB32" s="12"/>
      <c r="AC32" s="4"/>
      <c r="AD32" s="12"/>
      <c r="AE32" s="12"/>
      <c r="AF32" s="4"/>
    </row>
    <row r="33" spans="1:32" ht="18.75" thickBot="1">
      <c r="A33" s="2"/>
      <c r="B33" s="2"/>
      <c r="C33" s="2"/>
      <c r="D33" s="22"/>
      <c r="E33" s="2" t="s">
        <v>39</v>
      </c>
      <c r="F33" s="2"/>
      <c r="G33" s="5"/>
      <c r="H33" s="2"/>
      <c r="I33" s="2"/>
      <c r="J33" s="5"/>
      <c r="L33" s="8"/>
      <c r="M33" s="8"/>
      <c r="N33" s="8"/>
      <c r="O33" s="22"/>
      <c r="P33" s="18" t="s">
        <v>39</v>
      </c>
      <c r="Q33" s="6"/>
      <c r="R33" s="6"/>
      <c r="S33" s="6"/>
      <c r="T33" s="6"/>
      <c r="U33" s="6"/>
      <c r="W33" s="12"/>
      <c r="X33" s="12"/>
      <c r="Y33" s="12"/>
      <c r="Z33" s="1"/>
      <c r="AA33" s="12" t="s">
        <v>39</v>
      </c>
      <c r="AB33" s="12"/>
      <c r="AC33" s="4"/>
      <c r="AD33" s="12"/>
      <c r="AE33" s="12"/>
      <c r="AF33" s="4"/>
    </row>
    <row r="34" spans="1:32" ht="18.75" thickBot="1">
      <c r="A34" s="2"/>
      <c r="B34" s="2"/>
      <c r="C34" s="2"/>
      <c r="D34" s="22"/>
      <c r="E34" s="2" t="s">
        <v>40</v>
      </c>
      <c r="F34" s="2"/>
      <c r="G34" s="25"/>
      <c r="H34" s="26"/>
      <c r="I34" s="26"/>
      <c r="J34" s="27"/>
      <c r="L34" s="18"/>
      <c r="M34" s="18"/>
      <c r="N34" s="18"/>
      <c r="O34" s="22"/>
      <c r="P34" s="18" t="s">
        <v>41</v>
      </c>
      <c r="Q34" s="6"/>
      <c r="R34" s="6"/>
      <c r="S34" s="6"/>
      <c r="T34" s="6"/>
      <c r="U34" s="6"/>
      <c r="W34" s="12"/>
      <c r="X34" s="12"/>
      <c r="Y34" s="12"/>
      <c r="Z34" s="1"/>
      <c r="AA34" s="12" t="s">
        <v>41</v>
      </c>
      <c r="AB34" s="12"/>
      <c r="AC34" s="12"/>
      <c r="AD34" s="12"/>
      <c r="AE34" s="12"/>
      <c r="AF34" s="12"/>
    </row>
    <row r="35" spans="1:32" ht="19.5" thickBot="1">
      <c r="A35" s="5"/>
      <c r="B35" s="5"/>
      <c r="C35" s="5"/>
      <c r="D35" s="22"/>
      <c r="E35" s="2" t="s">
        <v>13</v>
      </c>
      <c r="F35" s="2"/>
      <c r="G35" s="25"/>
      <c r="H35" s="26"/>
      <c r="I35" s="26"/>
      <c r="J35" s="27"/>
      <c r="L35" s="11"/>
      <c r="M35" s="11"/>
      <c r="N35" s="11"/>
      <c r="O35" s="22"/>
      <c r="P35" s="18" t="s">
        <v>13</v>
      </c>
      <c r="Q35" s="6"/>
      <c r="R35" s="25"/>
      <c r="S35" s="26"/>
      <c r="T35" s="26"/>
      <c r="U35" s="27"/>
      <c r="W35" s="12"/>
      <c r="X35" s="12"/>
      <c r="Y35" s="12"/>
      <c r="Z35" s="1"/>
      <c r="AA35" s="12" t="s">
        <v>13</v>
      </c>
      <c r="AB35" s="12"/>
      <c r="AC35" s="115"/>
      <c r="AD35" s="116"/>
      <c r="AE35" s="116"/>
      <c r="AF35" s="117"/>
    </row>
    <row r="36" spans="1:32">
      <c r="A36" s="5"/>
      <c r="B36" s="28"/>
      <c r="C36" s="28"/>
      <c r="D36" s="28"/>
      <c r="E36" s="28"/>
      <c r="F36" s="28"/>
      <c r="G36" s="28"/>
      <c r="H36" s="28"/>
      <c r="I36" s="28"/>
      <c r="J36" s="28"/>
      <c r="L36" s="11"/>
      <c r="M36" s="11"/>
      <c r="N36" s="11"/>
      <c r="O36" s="11"/>
      <c r="P36" s="11"/>
      <c r="Q36" s="11"/>
      <c r="R36" s="11"/>
      <c r="S36" s="11"/>
      <c r="T36" s="11"/>
      <c r="U36" s="11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>
      <c r="A37" s="7"/>
      <c r="B37" s="7"/>
      <c r="C37" s="7"/>
      <c r="D37" s="7"/>
      <c r="E37" s="7"/>
      <c r="F37" s="7"/>
      <c r="G37" s="7"/>
      <c r="H37" s="7"/>
      <c r="I37" s="7"/>
      <c r="J37" s="7"/>
      <c r="L37" s="10"/>
      <c r="M37" s="10"/>
      <c r="N37" s="10"/>
      <c r="O37" s="10"/>
      <c r="P37" s="10"/>
      <c r="Q37" s="10"/>
      <c r="R37" s="10"/>
      <c r="S37" s="10"/>
      <c r="T37" s="10"/>
      <c r="U37" s="10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18" customHeight="1" thickBot="1">
      <c r="A38" s="5"/>
      <c r="B38" s="5"/>
      <c r="C38" s="5"/>
      <c r="D38" s="5"/>
      <c r="E38" s="5"/>
      <c r="F38" s="5"/>
      <c r="G38" s="5"/>
      <c r="H38" s="5"/>
      <c r="I38" s="5"/>
      <c r="J38" s="5"/>
      <c r="L38" s="6"/>
      <c r="M38" s="6"/>
      <c r="N38" s="6"/>
      <c r="O38" s="6"/>
      <c r="P38" s="6"/>
      <c r="Q38" s="6"/>
      <c r="R38" s="6"/>
      <c r="S38" s="6"/>
      <c r="T38" s="6"/>
      <c r="U38" s="6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8.75" thickBot="1">
      <c r="A39" s="5"/>
      <c r="B39" s="5"/>
      <c r="C39" s="5"/>
      <c r="D39" s="5"/>
      <c r="E39" s="121"/>
      <c r="F39" s="122"/>
      <c r="G39" s="122"/>
      <c r="H39" s="122"/>
      <c r="I39" s="123"/>
      <c r="J39" s="5"/>
      <c r="L39" s="6"/>
      <c r="M39" s="6"/>
      <c r="N39" s="6"/>
      <c r="O39" s="6"/>
      <c r="P39" s="124"/>
      <c r="Q39" s="125"/>
      <c r="R39" s="125"/>
      <c r="S39" s="125"/>
      <c r="T39" s="126"/>
      <c r="U39" s="6"/>
      <c r="W39" s="4"/>
      <c r="X39" s="4"/>
      <c r="Y39" s="20"/>
      <c r="Z39" s="20"/>
      <c r="AA39" s="118" t="s">
        <v>23</v>
      </c>
      <c r="AB39" s="119"/>
      <c r="AC39" s="119"/>
      <c r="AD39" s="119"/>
      <c r="AE39" s="120"/>
      <c r="AF39" s="4"/>
    </row>
    <row r="40" spans="1:32" ht="18">
      <c r="A40" s="5"/>
      <c r="B40" s="5"/>
      <c r="C40" s="5"/>
      <c r="D40" s="5"/>
      <c r="E40" s="5"/>
      <c r="F40" s="5"/>
      <c r="G40" s="5"/>
      <c r="H40" s="5"/>
      <c r="I40" s="5"/>
      <c r="J40" s="5"/>
      <c r="L40" s="6"/>
      <c r="M40" s="6"/>
      <c r="N40" s="6"/>
      <c r="O40" s="6"/>
      <c r="P40" s="6"/>
      <c r="Q40" s="6"/>
      <c r="R40" s="6"/>
      <c r="S40" s="6"/>
      <c r="T40" s="6"/>
      <c r="U40" s="6"/>
      <c r="W40" s="4"/>
      <c r="X40" s="4"/>
      <c r="Y40" s="4"/>
      <c r="Z40" s="4"/>
      <c r="AA40" s="16"/>
      <c r="AB40" s="12"/>
      <c r="AC40" s="12"/>
      <c r="AD40" s="12"/>
      <c r="AE40" s="4"/>
      <c r="AF40" s="4"/>
    </row>
  </sheetData>
  <sheetProtection algorithmName="SHA-512" hashValue="cuu5ot/INnfIBc01Sli9ChGIWTBmsJLGW2J1sCjn2JasIlnqo/5fcfr8dBj1J4VTZhgXg+bxS/LPQBiersCDyA==" saltValue="ALLMS/p6AE4WIW9KqGvMRQ==" spinCount="100000" sheet="1" objects="1" scenarios="1" formatCells="0"/>
  <dataConsolidate/>
  <mergeCells count="44">
    <mergeCell ref="AA19:AF19"/>
    <mergeCell ref="AC35:AF35"/>
    <mergeCell ref="AA39:AE39"/>
    <mergeCell ref="E39:I39"/>
    <mergeCell ref="AA8:AF8"/>
    <mergeCell ref="AA12:AF12"/>
    <mergeCell ref="AA13:AF13"/>
    <mergeCell ref="AA16:AF16"/>
    <mergeCell ref="AA17:AF17"/>
    <mergeCell ref="AA18:AF18"/>
    <mergeCell ref="P18:U18"/>
    <mergeCell ref="P19:U19"/>
    <mergeCell ref="P39:T39"/>
    <mergeCell ref="P8:U8"/>
    <mergeCell ref="E18:J18"/>
    <mergeCell ref="E19:J19"/>
    <mergeCell ref="AA7:AF7"/>
    <mergeCell ref="T1:U2"/>
    <mergeCell ref="L2:S2"/>
    <mergeCell ref="P4:U4"/>
    <mergeCell ref="P6:U6"/>
    <mergeCell ref="P7:U7"/>
    <mergeCell ref="L1:S1"/>
    <mergeCell ref="W1:AD1"/>
    <mergeCell ref="AE1:AF2"/>
    <mergeCell ref="W2:AD2"/>
    <mergeCell ref="AA4:AF4"/>
    <mergeCell ref="AA6:AF6"/>
    <mergeCell ref="P12:U12"/>
    <mergeCell ref="P13:U13"/>
    <mergeCell ref="P16:U16"/>
    <mergeCell ref="P17:U17"/>
    <mergeCell ref="E8:J8"/>
    <mergeCell ref="E11:J11"/>
    <mergeCell ref="E12:J12"/>
    <mergeCell ref="E13:J13"/>
    <mergeCell ref="E16:J16"/>
    <mergeCell ref="E17:J17"/>
    <mergeCell ref="E7:J7"/>
    <mergeCell ref="A1:H1"/>
    <mergeCell ref="I1:J2"/>
    <mergeCell ref="A2:H2"/>
    <mergeCell ref="E4:J4"/>
    <mergeCell ref="E6:J6"/>
  </mergeCells>
  <phoneticPr fontId="8" type="noConversion"/>
  <dataValidations count="6">
    <dataValidation type="list" allowBlank="1" showInputMessage="1" showErrorMessage="1" sqref="P7:U7 AA7:AF7">
      <formula1>INDIRECT($E$6)</formula1>
    </dataValidation>
    <dataValidation type="list" allowBlank="1" showInputMessage="1" showErrorMessage="1" sqref="P6:U6">
      <formula1>two</formula1>
    </dataValidation>
    <dataValidation type="list" allowBlank="1" showInputMessage="1" showErrorMessage="1" sqref="P39:T39">
      <formula1>$X$25:$X$26</formula1>
    </dataValidation>
    <dataValidation type="list" allowBlank="1" showInputMessage="1" showErrorMessage="1" sqref="AA6:AF6">
      <formula1>three</formula1>
    </dataValidation>
    <dataValidation type="list" allowBlank="1" showInputMessage="1" showErrorMessage="1" sqref="AA39:AE39">
      <formula1>$W$33:$W$34</formula1>
    </dataValidation>
    <dataValidation type="list" allowBlank="1" showInputMessage="1" showErrorMessage="1" sqref="Y39">
      <formula1>"Bsh Home appliance Co Ltd chuzhou"</formula1>
    </dataValidation>
  </dataValidations>
  <pageMargins left="0.7" right="0.7" top="0.75" bottom="0.75" header="0.3" footer="0.3"/>
  <pageSetup paperSize="9" scale="83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CGNa/ 南京厨具工厂">
          <x14:formula1>
            <xm:f>INDIRECT(Index!#REF!)</xm:f>
          </x14:formula1>
          <xm:sqref>E7:J7</xm:sqref>
        </x14:dataValidation>
        <x14:dataValidation type="list" allowBlank="1" showInputMessage="1" showErrorMessage="1">
          <x14:formula1>
            <xm:f>Index!#REF!</xm:f>
          </x14:formula1>
          <xm:sqref>E39:I39</xm:sqref>
        </x14:dataValidation>
        <x14:dataValidation type="list" allowBlank="1" showErrorMessage="1" promptTitle="FCGNa/ 南京厨具工厂" prompt="GQM-SUCCG/ 厨具供应商质量_x000a_GDE-SVGN/ 厨具研发_x000a_GDE-SVVN/ 厨具研发">
          <x14:formula1>
            <xm:f>INDIRECT(Index!$B$1)</xm:f>
          </x14:formula1>
          <xm:sqref>E6:J6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Sample label</vt:lpstr>
      <vt:lpstr>Index</vt:lpstr>
      <vt:lpstr>Content</vt:lpstr>
      <vt:lpstr>EA</vt:lpstr>
      <vt:lpstr>HA</vt:lpstr>
      <vt:lpstr>QMCZ</vt:lpstr>
      <vt:lpstr>QMNJ</vt:lpstr>
      <vt:lpstr>RDCZ</vt:lpstr>
      <vt:lpstr>RDNJ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2022-12-01T09:45:07Z</dcterms:modified>
</cp:coreProperties>
</file>